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https://asburycarbons-my.sharepoint.com/personal/dbelding_asbury_com/Documents/Dylan B/Questionnaires/"/>
    </mc:Choice>
  </mc:AlternateContent>
  <xr:revisionPtr revIDLastSave="0" documentId="8_{19DC6531-7C22-48A9-A977-8CE163021E5D}"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3148"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<sst xmlns="http://schemas.openxmlformats.org/spreadsheetml/2006/main" count="29388" uniqueCount="20360">
  <si>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</si>
  <si>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</si>
  <si>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</si>
  <si>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</si>
  <si>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</si>
  <si>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</si>
  <si>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</si>
  <si>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</si>
  <si>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</si>
  <si>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</si>
  <si>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</si>
  <si>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</si>
  <si>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</si>
  <si>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</si>
  <si>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</si>
  <si>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</si>
  <si>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</si>
  <si>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</si>
  <si>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</si>
  <si>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</si>
  <si>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</si>
  <si>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</si>
  <si>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</si>
  <si>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</si>
  <si>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</si>
  <si>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</si>
  <si>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</si>
  <si>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</si>
  <si>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</si>
  <si>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</si>
  <si>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</si>
  <si>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</si>
  <si>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</si>
  <si>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</si>
  <si>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</si>
  <si>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</si>
  <si>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</si>
  <si>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</si>
  <si>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</si>
  <si>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</si>
  <si>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</si>
  <si>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</si>
  <si>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</si>
  <si>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</si>
  <si>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</si>
  <si>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</si>
  <si>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</si>
  <si>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</si>
  <si>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</si>
  <si>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</si>
  <si>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</si>
  <si>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</si>
  <si>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</si>
  <si>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</si>
  <si>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</si>
  <si>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</si>
  <si>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</si>
  <si>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</si>
  <si>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</si>
  <si>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</si>
  <si>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</si>
  <si>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</si>
  <si>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</si>
  <si>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</si>
  <si>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</si>
  <si>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</si>
  <si>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</si>
  <si>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</si>
  <si>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</si>
  <si>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</si>
  <si>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</si>
  <si>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</si>
  <si>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</si>
  <si>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</si>
  <si>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</si>
  <si>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</si>
  <si>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</si>
  <si>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</si>
  <si>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</si>
  <si>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</si>
  <si>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</si>
  <si>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</si>
  <si>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</si>
  <si>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</si>
  <si>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</si>
  <si>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</si>
  <si>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</si>
  <si>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</si>
  <si>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</si>
  <si>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</si>
  <si>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</si>
  <si>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</si>
  <si>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</si>
  <si>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</si>
  <si>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</si>
  <si>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</si>
  <si>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</si>
  <si>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</si>
  <si>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</si>
  <si>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</si>
  <si>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</si>
  <si>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</si>
  <si>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</si>
  <si>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</si>
  <si>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</si>
  <si>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</si>
  <si>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</si>
  <si>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</si>
  <si>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</si>
  <si>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</si>
  <si>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</si>
  <si>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</si>
  <si>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</si>
  <si>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</si>
  <si>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</si>
  <si>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</si>
  <si>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</si>
  <si>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</si>
  <si>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</si>
  <si>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</si>
  <si>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</si>
  <si>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</si>
  <si>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</si>
  <si>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</si>
  <si>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</si>
  <si>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</si>
  <si>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</si>
  <si>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</si>
  <si>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</si>
  <si>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</si>
  <si>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</si>
  <si>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</si>
  <si>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</si>
  <si>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</si>
  <si>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</si>
  <si>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</si>
  <si>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</si>
  <si>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</si>
  <si>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</si>
  <si>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</si>
  <si>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</si>
  <si>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</si>
  <si>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</si>
  <si>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</si>
  <si>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</si>
  <si>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</si>
  <si>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</si>
  <si>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</si>
  <si>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</si>
  <si>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</si>
  <si>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</si>
  <si>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</si>
  <si>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</si>
  <si>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</si>
  <si>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</si>
  <si>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</si>
  <si>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</si>
  <si>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</si>
  <si>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</si>
  <si>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</si>
  <si>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</si>
  <si>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</si>
  <si>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</si>
  <si>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</si>
  <si>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</si>
  <si>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</si>
  <si>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</si>
  <si>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</si>
  <si>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</si>
  <si>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</si>
  <si>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</si>
  <si>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</si>
  <si>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</si>
  <si>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</si>
  <si>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</si>
  <si>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</si>
  <si>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</si>
  <si>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</si>
  <si>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</si>
  <si>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</si>
  <si>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</si>
  <si>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</si>
  <si>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</si>
  <si>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</si>
  <si>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</si>
  <si>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</si>
  <si>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</si>
  <si>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</si>
  <si>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</si>
  <si>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</si>
  <si>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</si>
  <si>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</si>
  <si>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</si>
  <si>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</si>
  <si>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</si>
  <si>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</si>
  <si>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</si>
  <si>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</si>
  <si>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</si>
  <si>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</si>
  <si>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</si>
  <si>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</si>
  <si>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</si>
  <si>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</si>
  <si>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</si>
  <si>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</si>
  <si>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</si>
  <si>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</si>
  <si>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</si>
  <si>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</si>
  <si>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</si>
  <si>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</si>
  <si>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</si>
  <si>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</si>
  <si>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</si>
  <si>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</si>
  <si>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</si>
  <si>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</si>
  <si>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</si>
  <si>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</si>
  <si>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</si>
  <si>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</si>
  <si>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</si>
  <si>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</si>
  <si>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</si>
  <si>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</si>
  <si>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</si>
  <si>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</si>
  <si>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</si>
  <si>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</si>
  <si>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</si>
  <si>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</si>
  <si>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</si>
  <si>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</si>
  <si>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</si>
  <si>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</si>
  <si>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</si>
  <si>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</si>
  <si>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</si>
  <si>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</si>
  <si>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</si>
  <si>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</si>
  <si>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</si>
  <si>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</si>
  <si>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</si>
  <si>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</si>
  <si>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</si>
  <si>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</si>
  <si>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</si>
  <si>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</si>
  <si>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</si>
  <si>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</si>
  <si>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</si>
  <si>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</si>
  <si>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</si>
  <si>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</si>
  <si>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</si>
  <si>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</si>
  <si>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</si>
  <si>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</si>
  <si>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</si>
  <si>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</si>
  <si>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</si>
  <si>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</si>
  <si>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</si>
  <si>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</si>
  <si>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</si>
  <si>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</si>
  <si>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</si>
  <si>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</si>
  <si>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</si>
  <si>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</si>
  <si>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</si>
  <si>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</si>
  <si>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</si>
  <si>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</si>
  <si>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</si>
  <si>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</si>
  <si>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</si>
  <si>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</si>
  <si>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</si>
  <si>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</si>
  <si>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</si>
  <si>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</si>
  <si>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</si>
  <si>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</si>
  <si>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</si>
  <si>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</si>
  <si>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</si>
  <si>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</si>
  <si>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</si>
  <si>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</si>
  <si>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</si>
  <si>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</si>
  <si>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</si>
  <si>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</si>
  <si>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</si>
  <si>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</si>
  <si>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</si>
  <si>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</si>
  <si>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</si>
  <si>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</si>
  <si>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</si>
  <si>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</si>
  <si>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</si>
  <si>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</si>
  <si>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</si>
  <si>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</si>
  <si>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</si>
  <si>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</si>
  <si>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</si>
  <si>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</si>
  <si>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</si>
  <si>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</si>
  <si>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</si>
  <si>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</si>
  <si>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</si>
  <si>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</si>
  <si>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</si>
  <si>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</si>
  <si>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</si>
  <si>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</si>
  <si>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</si>
  <si>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</si>
  <si>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</si>
  <si>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</si>
  <si>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</si>
  <si>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</si>
  <si>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</si>
  <si>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</si>
  <si>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</si>
  <si>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</si>
  <si>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</si>
  <si>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</si>
  <si>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</si>
  <si>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</si>
  <si>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</si>
  <si>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</si>
  <si>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</si>
  <si>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</si>
  <si>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</si>
  <si>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</si>
  <si>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</si>
  <si>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</si>
  <si>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</si>
  <si>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</si>
  <si>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</si>
  <si>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</si>
  <si>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</si>
  <si>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</si>
  <si>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</si>
  <si>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</si>
  <si>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</si>
  <si>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</si>
  <si>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</si>
  <si>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</si>
  <si>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</si>
  <si>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</si>
  <si>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</si>
  <si>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</si>
  <si>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</si>
  <si>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</si>
  <si>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</si>
  <si>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</si>
  <si>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</si>
  <si>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</si>
  <si>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</si>
  <si>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</si>
  <si>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</si>
  <si>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</si>
  <si>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</si>
  <si>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</si>
  <si>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</si>
  <si>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</si>
  <si>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</si>
  <si>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</si>
  <si>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</si>
  <si>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</si>
  <si>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</si>
  <si>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</si>
  <si>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</si>
  <si>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</si>
  <si>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</si>
  <si>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</si>
  <si>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</si>
  <si>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</si>
  <si>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</si>
  <si>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</si>
  <si>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</si>
  <si>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</si>
  <si>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</si>
  <si>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</si>
  <si>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</si>
  <si>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</si>
  <si>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</si>
  <si>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</si>
  <si>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</si>
  <si>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</si>
  <si>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</si>
  <si>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</si>
  <si>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</si>
  <si>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</si>
  <si>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</si>
  <si>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</si>
  <si>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</si>
  <si>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</si>
  <si>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</si>
  <si>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</si>
  <si>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</si>
  <si>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</si>
  <si>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</si>
  <si>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</si>
  <si>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</si>
  <si>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</si>
  <si>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</si>
  <si>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</si>
  <si>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</si>
  <si>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</si>
  <si>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</si>
  <si>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</si>
  <si>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</si>
  <si>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</si>
  <si>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</si>
  <si>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</si>
  <si>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</si>
  <si>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</si>
  <si>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</si>
  <si>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</si>
  <si>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</si>
  <si>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</si>
  <si>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</si>
  <si>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</si>
  <si>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</si>
  <si>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</si>
  <si>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</si>
  <si>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</si>
  <si>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</si>
  <si>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</si>
  <si>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</si>
  <si>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</si>
  <si>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</si>
  <si>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</si>
  <si>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</si>
  <si>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</si>
  <si>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</si>
  <si>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</si>
  <si>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</si>
  <si>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</si>
  <si>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</si>
  <si>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</si>
  <si>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</si>
  <si>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</si>
  <si>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</si>
  <si>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</si>
  <si>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</si>
  <si>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</si>
  <si>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</si>
  <si>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</si>
  <si>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</si>
  <si>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</si>
  <si>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</si>
  <si>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</si>
  <si>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</si>
  <si>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</si>
  <si>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</si>
  <si>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</si>
  <si>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</si>
  <si>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</si>
  <si>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</si>
  <si>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</si>
  <si>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</si>
  <si>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</si>
  <si>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</si>
  <si>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</si>
  <si>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</si>
  <si>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</si>
  <si>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</si>
  <si>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</si>
  <si>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</si>
  <si>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</si>
  <si>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</si>
  <si>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</si>
  <si>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</si>
  <si>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</si>
  <si>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</si>
  <si>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</si>
  <si>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</si>
  <si>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</si>
  <si>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</si>
  <si>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</si>
  <si>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</si>
  <si>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</si>
  <si>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</si>
  <si>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</si>
  <si>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</si>
  <si>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</si>
  <si>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</si>
  <si>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</si>
  <si>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</si>
  <si>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</si>
  <si>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</si>
  <si>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</si>
  <si>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</si>
  <si>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</si>
  <si>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</si>
  <si>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</si>
  <si>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</si>
  <si>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</si>
  <si>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</si>
  <si>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</si>
  <si>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</si>
  <si>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</si>
  <si>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</si>
  <si>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</si>
  <si>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</si>
  <si>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</si>
  <si>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</si>
  <si>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</si>
  <si>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</si>
  <si>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</si>
  <si>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</si>
  <si>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</si>
  <si>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</si>
  <si>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</si>
  <si>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</si>
  <si>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</si>
  <si>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</si>
  <si>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</si>
  <si>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</si>
  <si>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</si>
  <si>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</si>
  <si>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</si>
  <si>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</si>
  <si>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</si>
  <si>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</si>
  <si>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</si>
  <si>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</si>
  <si>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</si>
  <si>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</si>
  <si>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</si>
  <si>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</si>
  <si>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</si>
  <si>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</si>
  <si>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</si>
  <si>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</si>
  <si>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</si>
  <si>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</si>
  <si>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</si>
  <si>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</si>
  <si>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</si>
  <si>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</si>
  <si>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</si>
  <si>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</si>
  <si>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</si>
  <si>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</si>
  <si>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</si>
  <si>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</si>
  <si>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</si>
  <si>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</si>
  <si>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</si>
  <si>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</si>
  <si>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</si>
  <si>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</si>
  <si>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</si>
  <si>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</si>
  <si>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</si>
  <si>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</si>
  <si>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</si>
  <si>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</si>
  <si>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</si>
  <si>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</si>
  <si>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</si>
  <si>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</si>
  <si>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</si>
  <si>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</si>
  <si>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</si>
  <si>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</si>
  <si>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</si>
  <si>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</si>
  <si>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</si>
  <si>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</si>
  <si>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</si>
  <si>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</si>
  <si>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</si>
  <si>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</si>
  <si>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</si>
  <si>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</si>
  <si>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</si>
  <si>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</si>
  <si>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</si>
  <si>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</si>
  <si>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</si>
  <si>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</si>
  <si>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</si>
  <si>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</si>
  <si>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</si>
  <si>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</si>
  <si>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</si>
  <si>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</si>
  <si>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</si>
  <si>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</si>
  <si>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</si>
  <si>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</si>
  <si>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</si>
  <si>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</si>
  <si>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</si>
  <si>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</si>
  <si>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</si>
  <si>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</si>
  <si>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</si>
  <si>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</si>
  <si>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</si>
  <si>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</si>
  <si>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</si>
  <si>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</si>
  <si>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</si>
  <si>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</si>
  <si>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</si>
  <si>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</si>
  <si>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</si>
  <si>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</si>
  <si>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</si>
  <si>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</si>
  <si>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</si>
  <si>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</si>
  <si>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</si>
  <si>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</si>
  <si>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</si>
  <si>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</si>
  <si>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</si>
  <si>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</si>
  <si>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</si>
  <si>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</si>
  <si>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</si>
  <si>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</si>
  <si>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</si>
  <si>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</si>
  <si>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</si>
  <si>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</si>
  <si>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</si>
  <si>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</si>
  <si>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</si>
  <si>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</si>
  <si>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</si>
  <si>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</si>
  <si>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</si>
  <si>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</si>
  <si>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</si>
  <si>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</si>
  <si>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</si>
  <si>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</si>
  <si>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</si>
  <si>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</si>
  <si>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</si>
  <si>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</si>
  <si>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</si>
  <si>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</si>
  <si>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</si>
  <si>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</si>
  <si>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</si>
  <si>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</si>
  <si>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</si>
  <si>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</si>
  <si>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</si>
  <si>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</si>
  <si>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</si>
  <si>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</si>
  <si>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</si>
  <si>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</si>
  <si>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</si>
  <si>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</si>
  <si>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</si>
  <si>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</si>
  <si>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</si>
  <si>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</si>
  <si>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</si>
  <si>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</si>
  <si>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</si>
  <si>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</si>
  <si>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</si>
  <si>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</si>
  <si>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</si>
  <si>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</si>
  <si>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</si>
  <si>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</si>
  <si>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</si>
  <si>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</si>
  <si>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</si>
  <si>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</si>
  <si>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</si>
  <si>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</si>
  <si>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</si>
  <si>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</si>
  <si>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</si>
  <si>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</si>
  <si>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</si>
  <si>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</si>
  <si>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</si>
  <si>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</si>
  <si>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</si>
  <si>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</si>
  <si>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</si>
  <si>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</si>
  <si>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</si>
  <si>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</si>
  <si>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</si>
  <si>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</si>
  <si>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</si>
  <si>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</si>
  <si>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</si>
  <si>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</si>
  <si>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</si>
  <si>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</si>
  <si>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</si>
  <si>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</si>
  <si>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</si>
  <si>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</si>
  <si>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</si>
  <si>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</si>
  <si>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</si>
  <si>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</si>
  <si>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</si>
  <si>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</si>
  <si>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</si>
  <si>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</si>
  <si>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</si>
  <si>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</si>
  <si>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</si>
  <si>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</si>
  <si>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</si>
  <si>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</si>
  <si>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</si>
  <si>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</si>
  <si>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</si>
  <si>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</si>
  <si>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</si>
  <si>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</si>
  <si>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</si>
  <si>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</si>
  <si>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</si>
  <si>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</si>
  <si>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</si>
  <si>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</si>
  <si>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</si>
  <si>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</si>
  <si>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</si>
  <si>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</si>
  <si>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</si>
  <si>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</si>
  <si>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</si>
  <si>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</si>
  <si>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</si>
  <si>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</si>
  <si>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</si>
  <si>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</si>
  <si>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</si>
  <si>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</si>
  <si>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</si>
  <si>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</si>
  <si>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</si>
  <si>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</si>
  <si>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</si>
  <si>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</si>
  <si>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</si>
  <si>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</si>
  <si>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</si>
  <si>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</si>
  <si>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</si>
  <si>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</si>
  <si>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</si>
  <si>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</si>
  <si>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</si>
  <si>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</si>
  <si>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</si>
  <si>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</si>
  <si>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</si>
  <si>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</si>
  <si>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</si>
  <si>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</si>
  <si>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</si>
  <si>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</si>
  <si>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</si>
  <si>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</si>
  <si>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</si>
  <si>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</si>
  <si>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</si>
  <si>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</si>
  <si>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</si>
  <si>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</si>
  <si>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</si>
  <si>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</si>
  <si>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</si>
  <si>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</si>
  <si>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</si>
  <si>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</si>
  <si>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</si>
  <si>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</si>
  <si>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</si>
  <si>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</si>
  <si>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</si>
  <si>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</si>
  <si>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</si>
  <si>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</si>
  <si>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</si>
  <si>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</si>
  <si>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</si>
  <si>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</si>
  <si>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</si>
  <si>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</si>
  <si>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</si>
  <si>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</si>
  <si>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</si>
  <si>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</si>
  <si>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</si>
  <si>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</si>
  <si>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</si>
  <si>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</si>
  <si>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</si>
  <si>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</si>
  <si>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</si>
  <si>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</si>
  <si>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</si>
  <si>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</si>
  <si>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</si>
  <si>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</si>
  <si>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</si>
  <si>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</si>
  <si>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</si>
  <si>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</si>
  <si>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</si>
  <si>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</si>
  <si>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</si>
  <si>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</si>
  <si>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</si>
  <si>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</si>
  <si>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</si>
  <si>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</si>
  <si>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</si>
  <si>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</si>
  <si>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</si>
  <si>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</si>
  <si>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</si>
  <si>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</si>
  <si>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</si>
  <si>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</si>
  <si>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</si>
  <si>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</si>
  <si>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</si>
  <si>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</si>
  <si>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</si>
  <si>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</si>
  <si>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</si>
  <si>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</si>
  <si>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</si>
  <si>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</si>
  <si>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</si>
  <si>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</si>
  <si>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</si>
  <si>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</si>
  <si>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</si>
  <si>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</si>
  <si>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</si>
  <si>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</si>
  <si>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</si>
  <si>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</si>
  <si>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</si>
  <si>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</si>
  <si>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</si>
  <si>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</si>
  <si>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</si>
  <si>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</si>
  <si>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</si>
  <si>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</si>
  <si>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</si>
  <si>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</si>
  <si>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</si>
  <si>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</si>
  <si>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</si>
  <si>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</si>
  <si>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</si>
  <si>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</si>
  <si>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</si>
  <si>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</si>
  <si>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</si>
  <si>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</si>
  <si>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</si>
  <si>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</si>
  <si>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</si>
  <si>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</si>
  <si>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</si>
  <si>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</si>
  <si>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</si>
  <si>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</si>
  <si>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</si>
  <si>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</si>
  <si>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</si>
  <si>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</si>
  <si>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</si>
  <si>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</si>
  <si>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</si>
  <si>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</si>
  <si>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</si>
  <si>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</si>
  <si>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</si>
  <si>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</si>
  <si>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</si>
  <si>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</si>
  <si>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</si>
  <si>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</si>
  <si>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</si>
  <si>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</si>
  <si>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</si>
  <si>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</si>
  <si>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</si>
  <si>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</si>
  <si>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</si>
  <si>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</si>
  <si>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</si>
  <si>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</si>
  <si>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</si>
  <si>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</si>
  <si>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</si>
  <si>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</si>
  <si>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</si>
  <si>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</si>
  <si>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</si>
  <si>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</si>
  <si>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</si>
  <si>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</si>
  <si>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</si>
  <si>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</si>
  <si>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</si>
  <si>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</si>
  <si>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</si>
  <si>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</si>
  <si>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</si>
  <si>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</si>
  <si>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</si>
  <si>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</si>
  <si>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</si>
  <si>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</si>
  <si>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</si>
  <si>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</si>
  <si>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</si>
  <si>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</si>
  <si>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</si>
  <si>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</si>
  <si>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</si>
  <si>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</si>
  <si>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</si>
  <si>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</si>
  <si>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</si>
  <si>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</si>
  <si>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</si>
  <si>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</si>
  <si>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</si>
  <si>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</si>
  <si>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</si>
  <si>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</si>
  <si>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</si>
  <si>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</si>
  <si>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</si>
  <si>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</si>
  <si>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</si>
  <si>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</si>
  <si>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</si>
  <si>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</si>
  <si>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</si>
  <si>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</si>
  <si>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</si>
  <si>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</si>
  <si>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</si>
  <si>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</si>
  <si>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</si>
  <si>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</si>
  <si>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</si>
  <si>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</si>
  <si>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</si>
  <si>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</si>
  <si>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</si>
  <si>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</si>
  <si>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</si>
  <si>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</si>
  <si>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</si>
  <si>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</si>
  <si>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</si>
  <si>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</si>
  <si>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</si>
  <si>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</si>
  <si>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</si>
  <si>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</si>
  <si>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</si>
  <si>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</si>
  <si>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</si>
  <si>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</si>
  <si>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</si>
  <si>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</si>
  <si>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</si>
  <si>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</si>
  <si>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</si>
  <si>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</si>
  <si>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</si>
  <si>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</si>
  <si>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</si>
  <si>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</si>
  <si>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</si>
  <si>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</si>
  <si>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</si>
  <si>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</si>
  <si>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</si>
  <si>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</si>
  <si>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</si>
  <si>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</si>
  <si>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</si>
  <si>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</si>
  <si>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</si>
  <si>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</si>
  <si>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</si>
  <si>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</si>
  <si>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</si>
  <si>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</si>
  <si>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</si>
  <si>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</si>
  <si>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</si>
  <si>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</si>
  <si>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</si>
  <si>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</si>
  <si>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</si>
  <si>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</si>
  <si>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</si>
  <si>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</si>
  <si>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</si>
  <si>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</si>
  <si>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</si>
  <si>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</si>
  <si>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</si>
  <si>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</si>
  <si>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</si>
  <si>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</si>
  <si>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</si>
  <si>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</si>
  <si>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</si>
  <si>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</si>
  <si>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</si>
  <si>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</si>
  <si>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</si>
  <si>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</si>
  <si>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</si>
  <si>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</si>
  <si>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</si>
  <si>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</si>
  <si>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</si>
  <si>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</si>
  <si>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</si>
  <si>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</si>
  <si>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</si>
  <si>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</si>
  <si>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</si>
  <si>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</si>
  <si>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</si>
  <si>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</si>
  <si>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</si>
  <si>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</si>
  <si>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</si>
  <si>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</si>
  <si>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</si>
  <si>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</si>
  <si>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</si>
  <si>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</si>
  <si>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</si>
  <si>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</si>
  <si>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</si>
  <si>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</si>
  <si>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</si>
  <si>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</si>
  <si>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</si>
  <si>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</si>
  <si>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</si>
  <si>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</si>
  <si>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</si>
  <si>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</si>
  <si>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</si>
  <si>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</si>
  <si>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</si>
  <si>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</si>
  <si>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</si>
  <si>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</si>
  <si>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</si>
  <si>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</si>
  <si>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</si>
  <si>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</si>
  <si>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</si>
  <si>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</si>
  <si>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</si>
  <si>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</si>
  <si>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</si>
  <si>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</si>
  <si>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</si>
  <si>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</si>
  <si>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</si>
  <si>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</si>
  <si>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</si>
  <si>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</si>
  <si>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</si>
  <si>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</si>
  <si>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</si>
  <si>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</si>
  <si>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</si>
  <si>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</si>
  <si>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</si>
  <si>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</si>
  <si>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</si>
  <si>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</si>
  <si>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</si>
  <si>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</si>
  <si>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</si>
  <si>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</si>
  <si>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</si>
  <si>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</si>
  <si>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</si>
  <si>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</si>
  <si>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</si>
  <si>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</si>
  <si>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</si>
  <si>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</si>
  <si>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</si>
  <si>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</si>
  <si>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</si>
  <si>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</si>
  <si>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</si>
  <si>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</si>
  <si>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</si>
  <si>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</si>
  <si>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</si>
  <si>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</si>
  <si>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</si>
  <si>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</si>
  <si>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</si>
  <si>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</si>
  <si>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</si>
  <si>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</si>
  <si>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</si>
  <si>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</si>
  <si>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</si>
  <si>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</si>
  <si>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</si>
  <si>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</si>
  <si>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</si>
  <si>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</si>
  <si>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</si>
  <si>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</si>
  <si>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</si>
  <si>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</si>
  <si>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</si>
  <si>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</si>
  <si>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</si>
  <si>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</si>
  <si>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</si>
  <si>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</si>
  <si>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</si>
  <si>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</si>
  <si>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</si>
  <si>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</si>
  <si>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</si>
  <si>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</si>
  <si>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</si>
  <si>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</si>
  <si>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</si>
  <si>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</si>
  <si>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</si>
  <si>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</si>
  <si>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</si>
  <si>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</si>
  <si>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</si>
  <si>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</si>
  <si>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</si>
  <si>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</si>
  <si>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</si>
  <si>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</si>
  <si>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</si>
  <si>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</si>
  <si>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</si>
  <si>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</si>
  <si>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</si>
  <si>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</si>
  <si>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</si>
  <si>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</si>
  <si>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</si>
  <si>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</si>
  <si>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</si>
  <si>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</si>
  <si>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</si>
  <si>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</si>
  <si>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</si>
  <si>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</si>
  <si>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</si>
  <si>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</si>
  <si>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</si>
  <si>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</si>
  <si>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</si>
  <si>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</si>
  <si>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</si>
  <si>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</si>
  <si>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</si>
  <si>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</si>
  <si>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</si>
  <si>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</si>
  <si>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</si>
  <si>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</si>
  <si>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</si>
  <si>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</si>
  <si>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</si>
  <si>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</si>
  <si>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</si>
  <si>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</si>
  <si>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</si>
  <si>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</si>
  <si>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</si>
  <si>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</si>
  <si>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</si>
  <si>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</si>
  <si>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</si>
  <si>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</si>
  <si>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</si>
  <si>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</si>
  <si>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</si>
  <si>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</si>
  <si>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</si>
  <si>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</si>
  <si>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</si>
  <si>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</si>
  <si>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</si>
  <si>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</si>
  <si>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</si>
  <si>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</si>
  <si>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</si>
  <si>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</si>
  <si>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</si>
  <si>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</si>
  <si>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</si>
  <si>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</si>
  <si>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</si>
  <si>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</si>
  <si>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</si>
  <si>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</si>
  <si>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</si>
  <si>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</si>
  <si>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</si>
  <si>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</si>
  <si>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</si>
  <si>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</si>
  <si>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</si>
  <si>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</si>
  <si>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</si>
  <si>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</si>
  <si>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</si>
  <si>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</si>
  <si>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</si>
  <si>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</si>
  <si>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</si>
  <si>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</si>
  <si>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</si>
  <si>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</si>
  <si>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</si>
  <si>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</si>
  <si>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</si>
  <si>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</si>
  <si>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</si>
  <si>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</si>
  <si>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</si>
  <si>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</si>
  <si>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</si>
  <si>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</si>
  <si>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</si>
  <si>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</si>
  <si>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</si>
  <si>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</si>
  <si>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</si>
  <si>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</si>
  <si>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</si>
  <si>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</si>
  <si>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</si>
  <si>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</si>
  <si>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</si>
  <si>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</si>
  <si>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</si>
  <si>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</si>
  <si>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</si>
  <si>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</si>
  <si>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</si>
  <si>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</si>
  <si>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</si>
  <si>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</si>
  <si>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</si>
  <si>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</si>
  <si>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</si>
  <si>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</si>
  <si>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</si>
  <si>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</si>
  <si>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</si>
  <si>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</si>
  <si>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</si>
  <si>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</si>
  <si>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</si>
  <si>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</si>
  <si>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</si>
  <si>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</si>
  <si>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</si>
  <si>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</si>
  <si>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</si>
  <si>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</si>
  <si>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</si>
  <si>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</si>
  <si>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</si>
  <si>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</si>
  <si>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</si>
  <si>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</si>
  <si>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</si>
  <si>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</si>
  <si>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</si>
  <si>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</si>
  <si>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</si>
  <si>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</si>
  <si>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</si>
  <si>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</si>
  <si>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</si>
  <si>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</si>
  <si>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</si>
  <si>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</si>
  <si>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</si>
  <si>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</si>
  <si>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</si>
  <si>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</si>
  <si>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</si>
  <si>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</si>
  <si>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</si>
  <si>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</si>
  <si>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</si>
  <si>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</si>
  <si>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</si>
  <si>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</si>
  <si>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</si>
  <si>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</si>
  <si>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</si>
  <si>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</si>
  <si>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</si>
  <si>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</si>
  <si>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</si>
  <si>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</si>
  <si>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</si>
  <si>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</si>
  <si>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</si>
  <si>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</si>
  <si>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</si>
  <si>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</si>
  <si>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</si>
  <si>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</si>
  <si>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</si>
  <si>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</si>
  <si>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</si>
  <si>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</si>
  <si>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</si>
  <si>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</si>
  <si>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</si>
  <si>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</si>
  <si>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</si>
  <si>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</si>
  <si>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</si>
  <si>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</si>
  <si>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</si>
  <si>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</si>
  <si>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</si>
  <si>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</si>
  <si>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</si>
  <si>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</si>
  <si>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</si>
  <si>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</si>
  <si>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</si>
  <si>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</si>
  <si>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</si>
  <si>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</si>
  <si>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</si>
  <si>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</si>
  <si>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</si>
  <si>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</si>
  <si>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</si>
  <si>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</si>
  <si>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</si>
  <si>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</si>
  <si>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</si>
  <si>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</si>
  <si>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</si>
  <si>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</si>
  <si>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</si>
  <si>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</si>
  <si>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</si>
  <si>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</si>
  <si>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</si>
  <si>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</si>
  <si>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</si>
  <si>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</si>
  <si>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</si>
  <si>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</si>
  <si>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</si>
  <si>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</si>
  <si>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</si>
  <si>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</si>
  <si>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</si>
  <si>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</si>
  <si>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</si>
  <si>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</si>
  <si>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</si>
  <si>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</si>
  <si>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</si>
  <si>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</si>
  <si>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</si>
  <si>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</si>
  <si>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</si>
  <si>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</si>
  <si>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</si>
  <si>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</si>
  <si>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</si>
  <si>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</si>
  <si>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</si>
  <si>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</si>
  <si>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</si>
  <si>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</si>
  <si>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</si>
  <si>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</si>
  <si>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</si>
  <si>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</si>
  <si>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</si>
  <si>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</si>
  <si>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</si>
  <si>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</si>
  <si>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</si>
  <si>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</si>
  <si>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</si>
  <si>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</si>
  <si>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</si>
  <si>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</si>
  <si>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</si>
  <si>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</si>
  <si>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</si>
  <si>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</si>
  <si>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</si>
  <si>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</si>
  <si>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</si>
  <si>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</si>
  <si>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</si>
  <si>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</si>
  <si>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</si>
  <si>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</si>
  <si>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</si>
  <si>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</si>
  <si>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</si>
  <si>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</si>
  <si>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</si>
  <si>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</si>
  <si>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</si>
  <si>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</si>
  <si>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</si>
  <si>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</si>
  <si>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</si>
  <si>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</si>
  <si>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</si>
  <si>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</si>
  <si>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</si>
  <si>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</si>
  <si>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</si>
  <si>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</si>
  <si>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</si>
  <si>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</si>
  <si>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</si>
  <si>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</si>
  <si>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</si>
  <si>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</si>
  <si>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</si>
  <si>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</si>
  <si>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</si>
  <si>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</si>
  <si>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</si>
  <si>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</si>
  <si>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</si>
  <si>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</si>
  <si>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</si>
  <si>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</si>
  <si>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</si>
  <si>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</si>
  <si>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</si>
  <si>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</si>
  <si>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</si>
  <si>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</si>
  <si>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</si>
  <si>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</si>
  <si>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</si>
  <si>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</si>
  <si>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</si>
  <si>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</si>
  <si>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</si>
  <si>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</si>
  <si>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</si>
  <si>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</si>
  <si>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</si>
  <si>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</si>
  <si>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</si>
  <si>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</si>
  <si>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</si>
  <si>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</si>
  <si>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</si>
  <si>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</si>
  <si>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</si>
  <si>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</si>
  <si>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</si>
  <si>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</si>
  <si>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</si>
  <si>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</si>
  <si>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</si>
  <si>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</si>
  <si>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</si>
  <si>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</si>
  <si>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</si>
  <si>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</si>
  <si>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</si>
  <si>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</si>
  <si>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</si>
  <si>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</si>
  <si>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</si>
  <si>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</si>
  <si>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</si>
  <si>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</si>
  <si>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</si>
  <si>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</si>
  <si>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</si>
  <si>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</si>
  <si>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</si>
  <si>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</si>
  <si>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</si>
  <si>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</si>
  <si>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</si>
  <si>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</si>
  <si>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</si>
  <si>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</si>
  <si>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</si>
  <si>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</si>
  <si>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</si>
  <si>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</si>
  <si>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</si>
  <si>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</si>
  <si>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</si>
  <si>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</si>
  <si>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</si>
  <si>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</si>
  <si>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</si>
  <si>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</si>
  <si>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</si>
  <si>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</si>
  <si>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</si>
  <si>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</si>
  <si>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</si>
  <si>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</si>
  <si>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</si>
  <si>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</si>
  <si>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</si>
  <si>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</si>
  <si>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</si>
  <si>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</si>
  <si>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</si>
  <si>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</si>
  <si>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</si>
  <si>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</si>
  <si>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</si>
  <si>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</si>
  <si>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</si>
  <si>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</si>
  <si>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</si>
  <si>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</si>
  <si>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</si>
  <si>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</si>
  <si>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</si>
  <si>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</si>
  <si>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</si>
  <si>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</si>
  <si>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</si>
  <si>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</si>
  <si>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</si>
  <si>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</si>
  <si>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</si>
  <si>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</si>
  <si>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</si>
  <si>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</si>
  <si>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</si>
  <si>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</si>
  <si>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</si>
  <si>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</si>
  <si>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</si>
  <si>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</si>
  <si>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</si>
  <si>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</si>
  <si>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</si>
  <si>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</si>
  <si>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</si>
  <si>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</si>
  <si>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</si>
  <si>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</si>
  <si>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</si>
  <si>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</si>
  <si>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</si>
  <si>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</si>
  <si>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</si>
  <si>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</si>
  <si>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</si>
  <si>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</si>
  <si>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</si>
  <si>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</si>
  <si>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</si>
  <si>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</si>
  <si>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</si>
  <si>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</si>
  <si>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</si>
  <si>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</si>
  <si>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</si>
  <si>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</si>
  <si>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</si>
  <si>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</si>
  <si>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</si>
  <si>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</si>
  <si>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</si>
  <si>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</si>
  <si>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</si>
  <si>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</si>
  <si>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</si>
  <si>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</si>
  <si>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</si>
  <si>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</si>
  <si>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</si>
  <si>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</si>
  <si>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</si>
  <si>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</si>
  <si>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</si>
  <si>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</si>
  <si>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</si>
  <si>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</si>
  <si>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</si>
  <si>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</si>
  <si>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</si>
  <si>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</si>
  <si>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</si>
  <si>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</si>
  <si>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</si>
  <si>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</si>
  <si>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</si>
  <si>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</si>
  <si>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</si>
  <si>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</si>
  <si>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</si>
  <si>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</si>
  <si>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</si>
  <si>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</si>
  <si>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</si>
  <si>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</si>
  <si>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</si>
  <si>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</si>
  <si>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</si>
  <si>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</si>
  <si>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</si>
  <si>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</si>
  <si>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</si>
  <si>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</si>
  <si>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</si>
  <si>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</si>
  <si>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</si>
  <si>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</si>
  <si>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</si>
  <si>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</si>
  <si>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</si>
  <si>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</si>
  <si>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</si>
  <si>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</si>
  <si>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</si>
  <si>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</si>
  <si>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</si>
  <si>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</si>
  <si>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</si>
  <si>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</si>
  <si>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</si>
  <si>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</si>
  <si>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</si>
  <si>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</si>
  <si>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</si>
  <si>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</si>
  <si>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</si>
  <si>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</si>
  <si>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</si>
  <si>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</si>
  <si>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</si>
  <si>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</si>
  <si>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</si>
  <si>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</si>
  <si>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</si>
  <si>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</si>
  <si>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</si>
  <si>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</si>
  <si>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</si>
  <si>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</si>
  <si>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</si>
  <si>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</si>
  <si>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</si>
  <si>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</si>
  <si>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</si>
  <si>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</si>
  <si>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</si>
  <si>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</si>
  <si>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</si>
  <si>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</si>
  <si>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</si>
  <si>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</si>
  <si>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</si>
  <si>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</si>
  <si>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</si>
  <si>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</si>
  <si>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</si>
  <si>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</si>
  <si>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</si>
  <si>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</si>
  <si>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</si>
  <si>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</si>
  <si>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</si>
  <si>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</si>
  <si>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</si>
  <si>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</si>
  <si>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</si>
  <si>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</si>
  <si>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</si>
  <si>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</si>
  <si>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</si>
  <si>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</si>
  <si>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</si>
  <si>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</si>
  <si>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</si>
  <si>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</si>
  <si>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</si>
  <si>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</si>
  <si>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</si>
  <si>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</si>
  <si>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</si>
  <si>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</si>
  <si>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</si>
  <si>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</si>
  <si>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</si>
  <si>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</si>
  <si>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</si>
  <si>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</si>
  <si>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</si>
  <si>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</si>
  <si>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</si>
  <si>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</si>
  <si>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</si>
  <si>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</si>
  <si>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</si>
  <si>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</si>
  <si>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</si>
  <si>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</si>
  <si>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</si>
  <si>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</si>
  <si>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</si>
  <si>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</si>
  <si>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</si>
  <si>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</si>
  <si>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</si>
  <si>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</si>
  <si>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</si>
  <si>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</si>
  <si>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</si>
  <si>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</si>
  <si>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</si>
  <si>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</si>
  <si>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</si>
  <si>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</si>
  <si>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</si>
  <si>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</si>
  <si>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</si>
  <si>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</si>
  <si>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</si>
  <si>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</si>
  <si>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</si>
  <si>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</si>
  <si>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</si>
  <si>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</si>
  <si>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</si>
  <si>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</si>
  <si>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</si>
  <si>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</si>
  <si>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</si>
  <si>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</si>
  <si>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</si>
  <si>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</si>
  <si>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</si>
  <si>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</si>
  <si>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</si>
  <si>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</si>
  <si>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</si>
  <si>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</si>
  <si>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</si>
  <si>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</si>
  <si>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</si>
  <si>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</si>
  <si>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</si>
  <si>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</si>
  <si>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</si>
  <si>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</si>
  <si>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</si>
  <si>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</si>
  <si>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</si>
  <si>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</si>
  <si>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</si>
  <si>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</si>
  <si>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</si>
  <si>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</si>
  <si>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</si>
  <si>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</si>
  <si>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</si>
  <si>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</si>
  <si>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</si>
  <si>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</si>
  <si>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</si>
  <si>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</si>
  <si>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</si>
  <si>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</si>
  <si>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</si>
  <si>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</si>
  <si>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</si>
  <si>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</si>
  <si>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</si>
  <si>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</si>
  <si>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</si>
  <si>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</si>
  <si>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</si>
  <si>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</si>
  <si>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</si>
  <si>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</si>
  <si>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</si>
  <si>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</si>
  <si>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</si>
  <si>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</si>
  <si>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</si>
  <si>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</si>
  <si>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</si>
  <si>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</si>
  <si>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</si>
  <si>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</si>
  <si>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</si>
  <si>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</si>
  <si>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</si>
  <si>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</si>
  <si>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</si>
  <si>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</si>
  <si>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</si>
  <si>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</si>
  <si>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</si>
  <si>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</si>
  <si>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</si>
  <si>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</si>
  <si>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</si>
  <si>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</si>
  <si>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</si>
  <si>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</si>
  <si>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</si>
  <si>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</si>
  <si>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</si>
  <si>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</si>
  <si>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</si>
  <si>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</si>
  <si>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</si>
  <si>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</si>
  <si>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</si>
  <si>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</si>
  <si>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</si>
  <si>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</si>
  <si>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</si>
  <si>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</si>
  <si>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</si>
  <si>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</si>
  <si>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</si>
  <si>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</si>
  <si>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</si>
  <si>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</si>
  <si>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</si>
  <si>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</si>
  <si>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</si>
  <si>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</si>
  <si>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</si>
  <si>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</si>
  <si>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</si>
  <si>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</si>
  <si>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</si>
  <si>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</si>
  <si>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</si>
  <si>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</si>
  <si>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</si>
  <si>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</si>
  <si>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</si>
  <si>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</si>
  <si>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</si>
  <si>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</si>
  <si>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</si>
  <si>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</si>
  <si>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</si>
  <si>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</si>
  <si>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</si>
  <si>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</si>
  <si>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</si>
  <si>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</si>
  <si>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</si>
  <si>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</si>
  <si>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</si>
  <si>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</si>
  <si>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</si>
  <si>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</si>
  <si>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</si>
  <si>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</si>
  <si>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</si>
  <si>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</si>
  <si>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</si>
  <si>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</si>
  <si>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</si>
  <si>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</si>
  <si>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</si>
  <si>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</si>
  <si>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</si>
  <si>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</si>
  <si>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</si>
  <si>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</si>
  <si>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</si>
  <si>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</si>
  <si>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</si>
  <si>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</si>
  <si>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</si>
  <si>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</si>
  <si>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</si>
  <si>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</si>
  <si>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</si>
  <si>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</si>
  <si>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</si>
  <si>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</si>
  <si>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</si>
  <si>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</si>
  <si>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</si>
  <si>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</si>
  <si>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</si>
  <si>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</si>
  <si>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</si>
  <si>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</si>
  <si>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</si>
  <si>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</si>
  <si>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</si>
  <si>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</si>
  <si>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</si>
  <si>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</si>
  <si>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</si>
  <si>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</si>
  <si>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</si>
  <si>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</si>
  <si>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</si>
  <si>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</si>
  <si>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</si>
  <si>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</si>
  <si>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</si>
  <si>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</si>
  <si>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</si>
  <si>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</si>
  <si>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</si>
  <si>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</si>
  <si>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</si>
  <si>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</si>
  <si>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</si>
  <si>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</si>
  <si>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</si>
  <si>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</si>
  <si>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</si>
  <si>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</si>
  <si>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</si>
  <si>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</si>
  <si>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</si>
  <si>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</si>
  <si>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</si>
  <si>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</si>
  <si>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</si>
  <si>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</si>
  <si>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</si>
  <si>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</si>
  <si>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</si>
  <si>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</si>
  <si>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</si>
  <si>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</si>
  <si>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</si>
  <si>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</si>
  <si>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</si>
  <si>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</si>
  <si>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</si>
  <si>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</si>
  <si>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</si>
  <si>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</si>
  <si>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</si>
  <si>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</si>
  <si>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</si>
  <si>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</si>
  <si>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</si>
  <si>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</si>
  <si>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</si>
  <si>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</si>
  <si>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</si>
  <si>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</si>
  <si>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</si>
  <si>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</si>
  <si>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</si>
  <si>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</si>
  <si>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</si>
  <si>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</si>
  <si>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</si>
  <si>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</si>
  <si>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</si>
  <si>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</si>
  <si>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</si>
  <si>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</si>
  <si>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</si>
  <si>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</si>
  <si>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</si>
  <si>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</si>
  <si>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</si>
  <si>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</si>
  <si>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</si>
  <si>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</si>
  <si>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</si>
  <si>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</si>
  <si>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</si>
  <si>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</si>
  <si>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</si>
  <si>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</si>
  <si>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</si>
  <si>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</si>
  <si>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</si>
  <si>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</si>
  <si>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</si>
  <si>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</si>
  <si>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</si>
  <si>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</si>
  <si>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</si>
  <si>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</si>
  <si>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</si>
  <si>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</si>
  <si>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</si>
  <si>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</si>
  <si>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</si>
  <si>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</si>
  <si>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</si>
  <si>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</si>
  <si>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</si>
  <si>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</si>
  <si>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</si>
  <si>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</si>
  <si>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</si>
  <si>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</si>
  <si>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</si>
  <si>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</si>
  <si>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</si>
  <si>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</si>
  <si>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</si>
  <si>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</si>
  <si>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</si>
  <si>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</si>
  <si>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</si>
  <si>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</si>
  <si>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</si>
  <si>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</si>
  <si>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</si>
  <si>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</si>
  <si>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</si>
  <si>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</si>
  <si>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</si>
  <si>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</si>
  <si>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</si>
  <si>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</si>
  <si>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</si>
  <si>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</si>
  <si>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</si>
  <si>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</si>
  <si>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</si>
  <si>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</si>
  <si>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</si>
  <si>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</si>
  <si>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</si>
  <si>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</si>
  <si>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</si>
  <si>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</si>
  <si>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</si>
  <si>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</si>
  <si>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</si>
  <si>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</si>
  <si>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</si>
  <si>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</si>
  <si>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</si>
  <si>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</si>
  <si>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</si>
  <si>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</si>
  <si>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</si>
  <si>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</si>
  <si>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</si>
  <si>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</si>
  <si>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</si>
  <si>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</si>
  <si>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</si>
  <si>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</si>
  <si>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</si>
  <si>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</si>
  <si>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</si>
  <si>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</si>
  <si>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</si>
  <si>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</si>
  <si>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</si>
  <si>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</si>
  <si>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</si>
  <si>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</si>
  <si>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</si>
  <si>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</si>
  <si>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</si>
  <si>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</si>
  <si>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</si>
  <si>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</si>
  <si>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</si>
  <si>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</si>
  <si>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</si>
  <si>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</si>
  <si>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</si>
  <si>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</si>
  <si>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</si>
  <si>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</si>
  <si>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</si>
  <si>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</si>
  <si>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</si>
  <si>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</si>
  <si>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</si>
  <si>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</si>
  <si>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</si>
  <si>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</si>
  <si>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</si>
  <si>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</si>
  <si>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</si>
  <si>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</si>
  <si>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</si>
  <si>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</si>
  <si>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</si>
  <si>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</si>
  <si>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</si>
  <si>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</si>
  <si>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</si>
  <si>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</si>
  <si>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</si>
  <si>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</si>
  <si>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</si>
  <si>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</si>
  <si>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</si>
  <si>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</si>
  <si>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</si>
  <si>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</si>
  <si>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</si>
  <si>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</si>
  <si>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</si>
  <si>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</si>
  <si>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</si>
  <si>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</si>
  <si>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</si>
  <si>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</si>
  <si>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</si>
  <si>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</si>
  <si>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</si>
  <si>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</si>
  <si>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</si>
  <si>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</si>
  <si>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</si>
  <si>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</si>
  <si>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</si>
  <si>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</si>
  <si>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</si>
  <si>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</si>
  <si>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</si>
  <si>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</si>
  <si>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</si>
  <si>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</si>
  <si>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</si>
  <si>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</si>
  <si>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</si>
  <si>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</si>
  <si>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</si>
  <si>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</si>
  <si>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</si>
  <si>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</si>
  <si>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</si>
  <si>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</si>
  <si>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</si>
  <si>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</si>
  <si>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</si>
  <si>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</si>
  <si>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</si>
  <si>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</si>
  <si>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</si>
  <si>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</si>
  <si>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</si>
  <si>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</si>
  <si>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</si>
  <si>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</si>
  <si>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</si>
  <si>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</si>
  <si>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</si>
  <si>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</si>
  <si>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</si>
  <si>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</si>
  <si>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</si>
  <si>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</si>
  <si>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</si>
  <si>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</si>
  <si>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</si>
  <si>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</si>
  <si>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</si>
  <si>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</si>
  <si>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</si>
  <si>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</si>
  <si>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</si>
  <si>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</si>
  <si>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</si>
  <si>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</si>
  <si>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</si>
  <si>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</si>
  <si>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</si>
  <si>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</si>
  <si>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</si>
  <si>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</si>
  <si>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</si>
  <si>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</si>
  <si>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</si>
  <si>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</si>
  <si>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</si>
  <si>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</si>
  <si>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</si>
  <si>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</si>
  <si>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</si>
  <si>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</si>
  <si>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</si>
  <si>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</si>
  <si>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</si>
  <si>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</si>
  <si>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</si>
  <si>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</si>
  <si>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</si>
  <si>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</si>
  <si>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</si>
  <si>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</si>
  <si>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</si>
  <si>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</si>
  <si>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</si>
  <si>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</si>
  <si>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</si>
  <si>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</si>
  <si>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</si>
  <si>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</si>
  <si>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</si>
  <si>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</si>
  <si>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</si>
  <si>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</si>
  <si>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</si>
  <si>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</si>
  <si>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</si>
  <si>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</si>
  <si>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</si>
  <si>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</si>
  <si>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</si>
  <si>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</si>
  <si>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</si>
  <si>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</si>
  <si>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</si>
  <si>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</si>
  <si>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</si>
  <si>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</si>
  <si>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</si>
  <si>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</si>
  <si>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</si>
  <si>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</si>
  <si>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</si>
  <si>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</si>
  <si>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</si>
  <si>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</si>
  <si>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</si>
  <si>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</si>
  <si>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</si>
  <si>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</si>
  <si>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</si>
  <si>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</si>
  <si>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</si>
  <si>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</si>
  <si>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</si>
  <si>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</si>
  <si>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</si>
  <si>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</si>
  <si>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</si>
  <si>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</si>
  <si>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</si>
  <si>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</si>
  <si>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</si>
  <si>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</si>
  <si>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</si>
  <si>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</si>
  <si>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</si>
  <si>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</si>
  <si>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</si>
  <si>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</si>
  <si>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</si>
  <si>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</si>
  <si>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</si>
  <si>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</si>
  <si>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</si>
  <si>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</si>
  <si>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</si>
  <si>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</si>
  <si>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</si>
  <si>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</si>
  <si>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</si>
  <si>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</si>
  <si>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</si>
  <si>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</si>
  <si>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</si>
  <si>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</si>
  <si>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</si>
  <si>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</si>
  <si>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</si>
  <si>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</si>
  <si>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</si>
  <si>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</si>
  <si>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</si>
  <si>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</si>
  <si>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</si>
  <si>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</si>
  <si>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</si>
  <si>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</si>
  <si>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</si>
  <si>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</si>
  <si>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</si>
  <si>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</si>
  <si>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</si>
  <si>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</si>
  <si>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</si>
  <si>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</si>
  <si>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</si>
  <si>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</si>
  <si>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</si>
  <si>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</si>
  <si>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</si>
  <si>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</si>
  <si>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</si>
  <si>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</si>
  <si>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</si>
  <si>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</si>
  <si>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</si>
  <si>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</si>
  <si>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</si>
  <si>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</si>
  <si>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</si>
  <si>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</si>
  <si>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</si>
  <si>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</si>
  <si>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</si>
  <si>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</si>
  <si>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</si>
  <si>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</si>
  <si>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</si>
  <si>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</si>
  <si>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</si>
  <si>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</si>
  <si>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</si>
  <si>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</si>
  <si>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</si>
  <si>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</si>
  <si>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</si>
  <si>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</si>
  <si>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</si>
  <si>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</si>
  <si>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</si>
  <si>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</si>
  <si>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</si>
  <si>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</si>
  <si>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</si>
  <si>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</si>
  <si>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</si>
  <si>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</si>
  <si>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</si>
  <si>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</si>
  <si>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</si>
  <si>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</si>
  <si>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</si>
  <si>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</si>
  <si>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</si>
  <si>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</si>
  <si>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</si>
  <si>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</si>
  <si>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</si>
  <si>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</si>
  <si>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</si>
  <si>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</si>
  <si>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</si>
  <si>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</si>
  <si>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</si>
  <si>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</si>
  <si>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</si>
  <si>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</si>
  <si>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</si>
  <si>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</si>
  <si>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</si>
  <si>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</si>
  <si>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</si>
  <si>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</si>
  <si>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</si>
  <si>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</si>
  <si>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</si>
  <si>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</si>
  <si>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</si>
  <si>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</si>
  <si>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</si>
  <si>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</si>
  <si>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</si>
  <si>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</si>
  <si>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</si>
  <si>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</si>
  <si>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</si>
  <si>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</si>
  <si>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</si>
  <si>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</si>
  <si>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</si>
  <si>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</si>
  <si>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</si>
  <si>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</si>
  <si>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</si>
  <si>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</si>
  <si>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</si>
  <si>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</si>
  <si>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</si>
  <si>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</si>
  <si>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</si>
  <si>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</si>
  <si>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</si>
  <si>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</si>
  <si>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</si>
  <si>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</si>
  <si>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</si>
  <si>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</si>
  <si>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</si>
  <si>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</si>
  <si>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</si>
  <si>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</si>
  <si>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</si>
  <si>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</si>
  <si>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</si>
  <si>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</si>
  <si>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</si>
  <si>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</si>
  <si>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</si>
  <si>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</si>
  <si>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</si>
  <si>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</si>
  <si>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</si>
  <si>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</si>
  <si>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</si>
  <si>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</si>
  <si>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</si>
  <si>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</si>
  <si>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</si>
  <si>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</si>
  <si>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</si>
  <si>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</si>
  <si>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</si>
  <si>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</si>
  <si>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</si>
  <si>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</si>
  <si>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</si>
  <si>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</si>
  <si>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</si>
  <si>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</si>
  <si>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</si>
  <si>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</si>
  <si>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</si>
  <si>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</si>
  <si>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</si>
  <si>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</si>
  <si>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</si>
  <si>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</si>
  <si>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</si>
  <si>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</si>
  <si>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</si>
  <si>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</si>
  <si>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</si>
  <si>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</si>
  <si>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</si>
  <si>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</si>
  <si>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</si>
  <si>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</si>
  <si>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</si>
  <si>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</si>
  <si>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</si>
  <si>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</si>
  <si>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</si>
  <si>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</si>
  <si>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</si>
  <si>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</si>
  <si>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</si>
  <si>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</si>
  <si>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</si>
  <si>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</si>
  <si>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</si>
  <si>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</si>
  <si>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</si>
  <si>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</si>
  <si>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</si>
  <si>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</si>
  <si>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</si>
  <si>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</si>
  <si>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</si>
  <si>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</si>
  <si>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</si>
  <si>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</si>
  <si>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</si>
  <si>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</si>
  <si>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</si>
  <si>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</si>
  <si>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</si>
  <si>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</si>
  <si>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</si>
  <si>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</si>
  <si>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</si>
  <si>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</si>
  <si>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</si>
  <si>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</si>
  <si>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</si>
  <si>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</si>
  <si>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</si>
  <si>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</si>
  <si>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</si>
  <si>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</si>
  <si>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</si>
  <si>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</si>
  <si>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</si>
  <si>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</si>
  <si>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</si>
  <si>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</si>
  <si>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</si>
  <si>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</si>
  <si>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</si>
  <si>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</si>
  <si>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</si>
  <si>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</si>
  <si>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</si>
  <si>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</si>
  <si>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</si>
  <si>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</si>
  <si>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</si>
  <si>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</si>
  <si>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</si>
  <si>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</si>
  <si>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</si>
  <si>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</si>
  <si>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</si>
  <si>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</si>
  <si>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</si>
  <si>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</si>
  <si>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</si>
  <si>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</si>
  <si>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</si>
  <si>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</si>
  <si>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</si>
  <si>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</si>
  <si>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</si>
  <si>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</si>
  <si>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</si>
  <si>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</si>
  <si>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</si>
  <si>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</si>
  <si>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</si>
  <si>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</si>
  <si>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</si>
  <si>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</si>
  <si>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</si>
  <si>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</si>
  <si>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</si>
  <si>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</si>
  <si>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</si>
  <si>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</si>
  <si>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</si>
  <si>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</si>
  <si>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</si>
  <si>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</si>
  <si>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</si>
  <si>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</si>
  <si>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</si>
  <si>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</si>
  <si>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</si>
  <si>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</si>
  <si>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</si>
  <si>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</si>
  <si>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</si>
  <si>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</si>
  <si>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</si>
  <si>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</si>
  <si>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</si>
  <si>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</si>
  <si>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</si>
  <si>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</si>
  <si>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</si>
  <si>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</si>
  <si>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</si>
  <si>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</si>
  <si>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</si>
  <si>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</si>
  <si>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</si>
  <si>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</si>
  <si>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</si>
  <si>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</si>
  <si>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</si>
  <si>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</si>
  <si>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</si>
  <si>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</si>
  <si>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</si>
  <si>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</si>
  <si>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</si>
  <si>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</si>
  <si>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</si>
  <si>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</si>
  <si>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</si>
  <si>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</si>
  <si>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</si>
  <si>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</si>
  <si>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</si>
  <si>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</si>
  <si>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</si>
  <si>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</si>
  <si>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</si>
  <si>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</si>
  <si>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</si>
  <si>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</si>
  <si>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</si>
  <si>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</si>
  <si>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</si>
  <si>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</si>
  <si>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</si>
  <si>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</si>
  <si>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</si>
  <si>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</si>
  <si>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</si>
  <si>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</si>
  <si>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</si>
  <si>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</si>
  <si>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</si>
  <si>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</si>
  <si>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</si>
  <si>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</si>
  <si>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</si>
  <si>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</si>
  <si>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</si>
  <si>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</si>
  <si>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</si>
  <si>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</si>
  <si>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</si>
  <si>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</si>
  <si>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</si>
  <si>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</si>
  <si>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</si>
  <si>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</si>
  <si>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</si>
  <si>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</si>
  <si>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</si>
  <si>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</si>
  <si>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</si>
  <si>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</si>
  <si>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</si>
  <si>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</si>
  <si>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</si>
  <si>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</si>
  <si>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</si>
  <si>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</si>
  <si>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</si>
  <si>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</si>
  <si>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</si>
  <si>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</si>
  <si>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</si>
  <si>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</si>
  <si>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</si>
  <si>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</si>
  <si>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</si>
  <si>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</si>
  <si>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</si>
  <si>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</si>
  <si>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</si>
  <si>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</si>
  <si>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</si>
  <si>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</si>
  <si>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</si>
  <si>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</si>
  <si>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</si>
  <si>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</si>
  <si>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</si>
  <si>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</si>
  <si>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</si>
  <si>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</si>
  <si>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</si>
  <si>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</si>
  <si>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</si>
  <si>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</si>
  <si>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</si>
  <si>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</si>
  <si>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</si>
  <si>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</si>
  <si>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</si>
  <si>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</si>
  <si>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</si>
  <si>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</si>
  <si>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</si>
  <si>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</si>
  <si>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</si>
  <si>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</si>
  <si>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</si>
  <si>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</si>
  <si>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</si>
  <si>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</si>
  <si>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</si>
  <si>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</si>
  <si>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</si>
  <si>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</si>
  <si>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</si>
  <si>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</si>
  <si>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</si>
  <si>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</si>
  <si>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</si>
  <si>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</si>
  <si>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</si>
  <si>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</si>
  <si>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</si>
  <si>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</si>
  <si>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</si>
  <si>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</si>
  <si>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</si>
  <si>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</si>
  <si>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</si>
  <si>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</si>
  <si>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</si>
  <si>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</si>
  <si>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</si>
  <si>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</si>
  <si>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</si>
  <si>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</si>
  <si>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</si>
  <si>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</si>
  <si>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</si>
  <si>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</si>
  <si>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</si>
  <si>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</si>
  <si>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</si>
  <si>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</si>
  <si>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</si>
  <si>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</si>
  <si>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</si>
  <si>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</si>
  <si>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</si>
  <si>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</si>
  <si>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</si>
  <si>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</si>
  <si>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</si>
  <si>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</si>
  <si>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</si>
  <si>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</si>
  <si>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</si>
  <si>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</si>
  <si>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</si>
  <si>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</si>
  <si>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</si>
  <si>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</si>
  <si>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</si>
  <si>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</si>
  <si>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</si>
  <si>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</si>
  <si>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</si>
  <si>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</si>
  <si>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</si>
  <si>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</si>
  <si>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</si>
  <si>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</si>
  <si>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</si>
  <si>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</si>
  <si>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</si>
  <si>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</si>
  <si>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</si>
  <si>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</si>
  <si>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</si>
  <si>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</si>
  <si>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</si>
  <si>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</si>
  <si>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</si>
  <si>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</si>
  <si>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</si>
  <si>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</si>
  <si>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</si>
  <si>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</si>
  <si>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</si>
  <si>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</si>
  <si>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</si>
  <si>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</si>
  <si>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</si>
  <si>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</si>
  <si>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</si>
  <si>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</si>
  <si>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</si>
  <si>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</si>
  <si>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</si>
  <si>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</si>
  <si>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</si>
  <si>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</si>
  <si>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</si>
  <si>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</si>
  <si>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</si>
  <si>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</si>
  <si>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</si>
  <si>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</si>
  <si>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</si>
  <si>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</si>
  <si>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</si>
  <si>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</si>
  <si>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</si>
  <si>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</si>
  <si>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</si>
  <si>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</si>
  <si>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</si>
  <si>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</si>
  <si>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</si>
  <si>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</si>
  <si>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</si>
  <si>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</si>
  <si>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</si>
  <si>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</si>
  <si>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</si>
  <si>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</si>
  <si>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</si>
  <si>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</si>
  <si>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</si>
  <si>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</si>
  <si>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</si>
  <si>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</si>
  <si>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</si>
  <si>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</si>
  <si>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</si>
  <si>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</si>
  <si>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</si>
  <si>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</si>
  <si>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</si>
  <si>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</si>
  <si>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</si>
  <si>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</si>
  <si>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</si>
  <si>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</si>
  <si>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</si>
  <si>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</si>
  <si>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</si>
  <si>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</si>
  <si>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</si>
  <si>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</si>
  <si>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</si>
  <si>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</si>
  <si>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</si>
  <si>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</si>
  <si>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</si>
  <si>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</si>
  <si>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</si>
  <si>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</si>
  <si>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</si>
  <si>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</si>
  <si>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</si>
  <si>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</si>
  <si>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</si>
  <si>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</si>
  <si>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</si>
  <si>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</si>
  <si>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</si>
  <si>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</si>
  <si>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</si>
  <si>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</si>
  <si>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</si>
  <si>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</si>
  <si>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</si>
  <si>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</si>
  <si>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</si>
  <si>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</si>
  <si>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</si>
  <si>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</si>
  <si>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</si>
  <si>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</si>
  <si>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</si>
  <si>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</si>
  <si>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</si>
  <si>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</si>
  <si>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</si>
  <si>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</si>
  <si>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</si>
  <si>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</si>
  <si>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</si>
  <si>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</si>
  <si>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</si>
  <si>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</si>
  <si>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</si>
  <si>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</si>
  <si>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</si>
  <si>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</si>
  <si>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</si>
  <si>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</si>
  <si>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</si>
  <si>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</si>
  <si>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</si>
  <si>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</si>
  <si>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</si>
  <si>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</si>
  <si>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</si>
  <si>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</si>
  <si>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</si>
  <si>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</si>
  <si>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</si>
  <si>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</si>
  <si>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</si>
  <si>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</si>
  <si>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</si>
  <si>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</si>
  <si>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</si>
  <si>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</si>
  <si>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</si>
  <si>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</si>
  <si>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</si>
  <si>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</si>
  <si>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</si>
  <si>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</si>
  <si>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</si>
  <si>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</si>
  <si>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</si>
  <si>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</si>
  <si>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</si>
  <si>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</si>
  <si>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</si>
  <si>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</si>
  <si>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</si>
  <si>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</si>
  <si>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</si>
  <si>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</si>
  <si>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</si>
  <si>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</si>
  <si>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</si>
  <si>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</si>
  <si>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</si>
  <si>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</si>
  <si>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</si>
  <si>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</si>
  <si>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</si>
  <si>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</si>
  <si>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</si>
  <si>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</si>
  <si>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</si>
  <si>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</si>
  <si>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</si>
  <si>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</si>
  <si>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</si>
  <si>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</si>
  <si>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</si>
  <si>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</si>
  <si>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</si>
  <si>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</si>
  <si>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</si>
  <si>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</si>
  <si>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</si>
  <si>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</si>
  <si>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</si>
  <si>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</si>
  <si>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</si>
  <si>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</si>
  <si>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</si>
  <si>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</si>
  <si>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</si>
  <si>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</si>
  <si>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</si>
  <si>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</si>
  <si>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</si>
  <si>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</si>
  <si>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</si>
  <si>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</si>
  <si>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</si>
  <si>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</si>
  <si>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</si>
  <si>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</si>
  <si>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</si>
  <si>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</si>
  <si>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</si>
  <si>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</si>
  <si>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</si>
  <si>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</si>
  <si>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</si>
  <si>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</si>
  <si>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</si>
  <si>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</si>
  <si>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</si>
  <si>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</si>
  <si>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</si>
  <si>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</si>
  <si>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</si>
  <si>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</si>
  <si>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</si>
  <si>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</si>
  <si>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</si>
  <si>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</si>
  <si>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</si>
  <si>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</si>
  <si>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</si>
  <si>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</si>
  <si>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</si>
  <si>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</si>
  <si>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</si>
  <si>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</si>
  <si>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</si>
  <si>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</si>
  <si>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</si>
  <si>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</si>
  <si>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</si>
  <si>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</si>
  <si>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</si>
  <si>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</si>
  <si>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</si>
  <si>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</si>
  <si>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</si>
  <si>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</si>
  <si>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</si>
  <si>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</si>
  <si>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</si>
  <si>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</si>
  <si>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</si>
  <si>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</si>
  <si>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</si>
  <si>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</si>
  <si>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</si>
  <si>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</si>
  <si>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</si>
  <si>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</si>
  <si>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</si>
  <si>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</si>
  <si>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</si>
  <si>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</si>
  <si>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</si>
  <si>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</si>
  <si>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</si>
  <si>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</si>
  <si>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</si>
  <si>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</si>
  <si>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</si>
  <si>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</si>
  <si>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</si>
  <si>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</si>
  <si>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</si>
  <si>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</si>
  <si>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</si>
  <si>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</si>
  <si>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</si>
  <si>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</si>
  <si>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</si>
  <si>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</si>
  <si>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</si>
  <si>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</si>
  <si>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</si>
  <si>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</si>
  <si>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</si>
  <si>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</si>
  <si>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</si>
  <si>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</si>
  <si>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</si>
  <si>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</si>
  <si>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</si>
  <si>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</si>
  <si>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</si>
  <si>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</si>
  <si>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</si>
  <si>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</si>
  <si>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</si>
  <si>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</si>
  <si>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</si>
  <si>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</si>
  <si>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</si>
  <si>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</si>
  <si>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</si>
  <si>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</si>
  <si>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</si>
  <si>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</si>
  <si>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</si>
  <si>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</si>
  <si>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</si>
  <si>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</si>
  <si>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</si>
  <si>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</si>
  <si>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</si>
  <si>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</si>
  <si>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</si>
  <si>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</si>
  <si>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</si>
  <si>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</si>
  <si>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</si>
  <si>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</si>
  <si>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</si>
  <si>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</si>
  <si>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</si>
  <si>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</si>
  <si>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</si>
  <si>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</si>
  <si>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</si>
  <si>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</si>
  <si>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</si>
  <si>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</si>
  <si>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</si>
  <si>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</si>
  <si>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</si>
  <si>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</si>
  <si>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</si>
  <si>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</si>
  <si>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</si>
  <si>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</si>
  <si>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</si>
  <si>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</si>
  <si>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</si>
  <si>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</si>
  <si>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</si>
  <si>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</si>
  <si>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</si>
  <si>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</si>
  <si>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</si>
  <si>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</si>
  <si>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</si>
  <si>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</si>
  <si>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</si>
  <si>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</si>
  <si>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</si>
  <si>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</si>
  <si>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</si>
  <si>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</si>
  <si>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</si>
  <si>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</si>
  <si>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</si>
  <si>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</si>
  <si>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</si>
  <si>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</si>
  <si>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</si>
  <si>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</si>
  <si>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</si>
  <si>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</si>
  <si>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</si>
  <si>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</si>
  <si>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</si>
  <si>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</si>
  <si>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</si>
  <si>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</si>
  <si>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</si>
  <si>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</si>
  <si>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</si>
  <si>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</si>
  <si>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</si>
  <si>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</si>
  <si>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</si>
  <si>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</si>
  <si>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</si>
  <si>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</si>
  <si>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</si>
  <si>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</si>
  <si>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</si>
  <si>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</si>
  <si>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</si>
  <si>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</si>
  <si>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</si>
  <si>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</si>
  <si>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</si>
  <si>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</si>
  <si>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</si>
  <si>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</si>
  <si>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</si>
  <si>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</si>
  <si>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</si>
  <si>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</si>
  <si>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</si>
  <si>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</si>
  <si>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</si>
  <si>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</si>
  <si>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</si>
  <si>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</si>
  <si>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</si>
  <si>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</si>
  <si>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</si>
  <si>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</si>
  <si>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</si>
  <si>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</si>
  <si>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</si>
  <si>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</si>
  <si>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</si>
  <si>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</si>
  <si>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</si>
  <si>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</si>
  <si>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</si>
  <si>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</si>
  <si>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</si>
  <si>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</si>
  <si>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</si>
  <si>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</si>
  <si>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</si>
  <si>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</si>
  <si>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</si>
  <si>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</si>
  <si>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</si>
  <si>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</si>
  <si>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</si>
  <si>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</si>
  <si>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</si>
  <si>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</si>
  <si>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</si>
  <si>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</si>
  <si>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</si>
  <si>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</si>
  <si>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</si>
  <si>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</si>
  <si>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</si>
  <si>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</si>
  <si>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</si>
  <si>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</si>
  <si>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</si>
  <si>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</si>
  <si>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</si>
  <si>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</si>
  <si>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</si>
  <si>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</si>
  <si>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</si>
  <si>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</si>
  <si>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</si>
  <si>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</si>
  <si>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</si>
  <si>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</si>
  <si>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</si>
  <si>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</si>
  <si>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</si>
  <si>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</si>
  <si>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</si>
  <si>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</si>
  <si>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</si>
  <si>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</si>
  <si>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</si>
  <si>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</si>
  <si>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</si>
  <si>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</si>
  <si>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</si>
  <si>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</si>
  <si>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</si>
  <si>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</si>
  <si>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</si>
  <si>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</si>
  <si>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</si>
  <si>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</si>
  <si>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</si>
  <si>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</si>
  <si>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</si>
  <si>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</si>
  <si>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</si>
  <si>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</si>
  <si>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</si>
  <si>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</si>
  <si>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</si>
  <si>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</si>
  <si>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</si>
  <si>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</si>
  <si>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</si>
  <si>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</si>
  <si>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</si>
  <si>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</si>
  <si>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</si>
  <si>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</si>
  <si>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</si>
  <si>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</si>
  <si>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</si>
  <si>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</si>
  <si>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</si>
  <si>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</si>
  <si>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</si>
  <si>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</si>
  <si>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</si>
  <si>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</si>
  <si>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</si>
  <si>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</si>
  <si>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</si>
  <si>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</si>
  <si>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</si>
  <si>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</si>
  <si>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</si>
  <si>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</si>
  <si>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</si>
  <si>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</si>
  <si>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</si>
  <si>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</si>
  <si>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</si>
  <si>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</si>
  <si>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</si>
  <si>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</si>
  <si>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</si>
  <si>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</si>
  <si>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</si>
  <si>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</si>
  <si>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</si>
  <si>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</si>
  <si>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</si>
  <si>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</si>
  <si>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</si>
  <si>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</si>
  <si>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</si>
  <si>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</si>
  <si>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</si>
  <si>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</si>
  <si>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</si>
  <si>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</si>
  <si>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</si>
  <si>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</si>
  <si>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</si>
  <si>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</si>
  <si>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</si>
  <si>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</si>
  <si>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</si>
  <si>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</si>
  <si>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</si>
  <si>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</si>
  <si>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</si>
  <si>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</si>
  <si>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</si>
  <si>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</si>
  <si>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</si>
  <si>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</si>
  <si>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</si>
  <si>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</si>
  <si>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</si>
  <si>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</si>
  <si>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</si>
  <si>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</si>
  <si>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</si>
  <si>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</si>
  <si>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</si>
  <si>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</si>
  <si>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</si>
  <si>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</si>
  <si>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</si>
  <si>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</si>
  <si>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</si>
  <si>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</si>
  <si>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</si>
  <si>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</si>
  <si>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</si>
  <si>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</si>
  <si>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</si>
  <si>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</si>
  <si>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</si>
  <si>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</si>
  <si>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</si>
  <si>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</si>
  <si>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</si>
  <si>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</si>
  <si>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</si>
  <si>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</si>
  <si>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</si>
  <si>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</si>
  <si>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</si>
  <si>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</si>
  <si>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</si>
  <si>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</si>
  <si>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</si>
  <si>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</si>
  <si>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</si>
  <si>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</si>
  <si>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</si>
  <si>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</si>
  <si>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</si>
  <si>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</si>
  <si>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</si>
  <si>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</si>
  <si>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</si>
  <si>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</si>
  <si>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</si>
  <si>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</si>
  <si>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</si>
  <si>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</si>
  <si>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</si>
  <si>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</si>
  <si>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</si>
  <si>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</si>
  <si>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</si>
  <si>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</si>
  <si>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</si>
  <si>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</si>
  <si>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</si>
  <si>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</si>
  <si>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</si>
  <si>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</si>
  <si>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</si>
  <si>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</si>
  <si>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</si>
  <si>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</si>
  <si>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</si>
  <si>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</si>
  <si>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</si>
  <si>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</si>
  <si>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</si>
  <si>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</si>
  <si>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</si>
  <si>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</si>
  <si>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</si>
  <si>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</si>
  <si>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</si>
  <si>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</si>
  <si>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</si>
  <si>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</si>
  <si>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</si>
  <si>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</si>
  <si>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</si>
  <si>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</si>
  <si>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</si>
  <si>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</si>
  <si>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</si>
  <si>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</si>
  <si>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</si>
  <si>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</si>
  <si>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</si>
  <si>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</si>
  <si>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</si>
  <si>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</si>
  <si>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</si>
  <si>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</si>
  <si>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</si>
  <si>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</si>
  <si>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</si>
  <si>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</si>
  <si>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</si>
  <si>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</si>
  <si>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</si>
  <si>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</si>
  <si>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</si>
  <si>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</si>
  <si>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</si>
  <si>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</si>
  <si>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</si>
  <si>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</si>
  <si>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</si>
  <si>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</si>
  <si>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</si>
  <si>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</si>
  <si>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</si>
  <si>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</si>
  <si>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</si>
  <si>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</si>
  <si>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</si>
  <si>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</si>
  <si>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</si>
  <si>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</si>
  <si>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</si>
  <si>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</si>
  <si>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</si>
  <si>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</si>
  <si>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</si>
  <si>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</si>
  <si>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</si>
  <si>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</si>
  <si>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</si>
  <si>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</si>
  <si>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</si>
  <si>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</si>
  <si>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</si>
  <si>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</si>
  <si>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</si>
  <si>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</si>
  <si>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</si>
  <si>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</si>
  <si>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</si>
  <si>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</si>
  <si>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</si>
  <si>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</si>
  <si>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</si>
  <si>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</si>
  <si>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</si>
  <si>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</si>
  <si>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</si>
  <si>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</si>
  <si>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</si>
  <si>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</si>
  <si>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</si>
  <si>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</si>
  <si>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</si>
  <si>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</si>
  <si>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</si>
  <si>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</si>
  <si>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</si>
  <si>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</si>
  <si>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</si>
  <si>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</si>
  <si>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</si>
  <si>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</si>
  <si>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</si>
  <si>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</si>
  <si>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</si>
  <si>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</si>
  <si>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</si>
  <si>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</si>
  <si>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</si>
  <si>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</si>
  <si>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</si>
  <si>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</si>
  <si>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</si>
  <si>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</si>
  <si>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</si>
  <si>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</si>
  <si>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</si>
  <si>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</si>
  <si>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</si>
  <si>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</si>
  <si>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</si>
  <si>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</si>
  <si>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</si>
  <si>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</si>
  <si>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</si>
  <si>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</si>
  <si>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</si>
  <si>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</si>
  <si>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</si>
  <si>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</si>
  <si>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</si>
  <si>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</si>
  <si>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</si>
  <si>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</si>
  <si>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</si>
  <si>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</si>
  <si>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</si>
  <si>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</si>
  <si>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</si>
  <si>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</si>
  <si>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</si>
  <si>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</si>
  <si>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</si>
  <si>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</si>
  <si>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</si>
  <si>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</si>
  <si>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</si>
  <si>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</si>
  <si>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</si>
  <si>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</si>
  <si>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</si>
  <si>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</si>
  <si>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</si>
  <si>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</si>
  <si>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</si>
  <si>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</si>
  <si>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</si>
  <si>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</si>
  <si>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</si>
  <si>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</si>
  <si>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</si>
  <si>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</si>
  <si>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</si>
  <si>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</si>
  <si>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</si>
  <si>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</si>
  <si>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</si>
  <si>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</si>
  <si>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</si>
  <si>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</si>
  <si>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</si>
  <si>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</si>
  <si>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</si>
  <si>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</si>
  <si>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</si>
  <si>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</si>
  <si>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</si>
  <si>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</si>
  <si>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</si>
  <si>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</si>
  <si>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</si>
  <si>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</si>
  <si>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</si>
  <si>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</si>
  <si>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</si>
  <si>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</si>
  <si>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</si>
  <si>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</si>
  <si>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</si>
  <si>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</si>
  <si>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</si>
  <si>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</si>
  <si>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</si>
  <si>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</si>
  <si>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</si>
  <si>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</si>
  <si>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</si>
  <si>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</si>
  <si>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</si>
  <si>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</si>
  <si>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</si>
  <si>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</si>
  <si>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</si>
  <si>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</si>
  <si>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</si>
  <si>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</si>
  <si>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</si>
  <si>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</si>
  <si>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</si>
  <si>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</si>
  <si>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</si>
  <si>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</si>
  <si>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</si>
  <si>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</si>
  <si>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</si>
  <si>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</si>
  <si>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</si>
  <si>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</si>
  <si>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</si>
  <si>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</si>
  <si>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</si>
  <si>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</si>
  <si>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</si>
  <si>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</si>
  <si>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</si>
  <si>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</si>
  <si>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</si>
  <si>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</si>
  <si>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</si>
  <si>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</si>
  <si>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</si>
  <si>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</si>
  <si>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</si>
  <si>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</si>
  <si>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</si>
  <si>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</si>
  <si>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</si>
  <si>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</si>
  <si>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</si>
  <si>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</si>
  <si>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</si>
  <si>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</si>
  <si>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</si>
  <si>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</si>
  <si>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</si>
  <si>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</si>
  <si>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</si>
  <si>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</si>
  <si>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</si>
  <si>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</si>
  <si>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</si>
  <si>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</si>
  <si>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</si>
  <si>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</si>
  <si>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</si>
  <si>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</si>
  <si>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</si>
  <si>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</si>
  <si>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</si>
  <si>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</si>
  <si>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</si>
  <si>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</si>
  <si>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</si>
  <si>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</si>
  <si>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</si>
  <si>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</si>
  <si>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</si>
  <si>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</si>
  <si>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</si>
  <si>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</si>
  <si>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</si>
  <si>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</si>
  <si>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</si>
  <si>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</si>
  <si>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</si>
  <si>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</si>
  <si>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</si>
  <si>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</si>
  <si>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</si>
  <si>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</si>
  <si>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</si>
  <si>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</si>
  <si>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</si>
  <si>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</si>
  <si>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</si>
  <si>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</si>
  <si>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</si>
  <si>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</si>
  <si>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</si>
  <si>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</si>
  <si>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</si>
  <si>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</si>
  <si>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</si>
  <si>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</si>
  <si>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</si>
  <si>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</si>
  <si>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</si>
  <si>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</si>
  <si>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</si>
  <si>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</si>
  <si>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</si>
  <si>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</si>
  <si>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</si>
  <si>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</si>
  <si>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</si>
  <si>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</si>
  <si>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</si>
  <si>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</si>
  <si>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</si>
  <si>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</si>
  <si>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</si>
  <si>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</si>
  <si>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</si>
  <si>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</si>
  <si>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</si>
  <si>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</si>
  <si>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</si>
  <si>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</si>
  <si>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</si>
  <si>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</si>
  <si>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</si>
  <si>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</si>
  <si>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</si>
  <si>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</si>
  <si>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</si>
  <si>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</si>
  <si>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</si>
  <si>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</si>
  <si>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</si>
  <si>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</si>
  <si>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</si>
  <si>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</si>
  <si>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</si>
  <si>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</si>
  <si>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</si>
  <si>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</si>
  <si>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</si>
  <si>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</si>
  <si>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</si>
  <si>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</si>
  <si>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</si>
  <si>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</si>
  <si>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</si>
  <si>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</si>
  <si>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</si>
  <si>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</si>
  <si>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</si>
  <si>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</si>
  <si>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</si>
  <si>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</si>
  <si>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</si>
  <si>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</si>
  <si>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</si>
  <si>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</si>
  <si>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</si>
  <si>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</si>
  <si>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</si>
  <si>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</si>
  <si>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</si>
  <si>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</si>
  <si>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</si>
  <si>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</si>
  <si>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</si>
  <si>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</si>
  <si>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</si>
  <si>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</si>
  <si>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</si>
  <si>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</si>
  <si>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</si>
  <si>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</si>
  <si>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</si>
  <si>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</si>
  <si>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</si>
  <si>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</si>
  <si>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</si>
  <si>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</si>
  <si>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</si>
  <si>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</si>
  <si>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</si>
  <si>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</si>
  <si>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</si>
  <si>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</si>
  <si>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</si>
  <si>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</si>
  <si>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</si>
  <si>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</si>
  <si>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</si>
  <si>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</si>
  <si>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</si>
  <si>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</si>
  <si>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</si>
  <si>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</si>
  <si>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</si>
  <si>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</si>
  <si>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</si>
  <si>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</si>
  <si>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</si>
  <si>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</si>
  <si>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</si>
  <si>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</si>
  <si>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</si>
  <si>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</si>
  <si>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</si>
  <si>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</si>
  <si>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</si>
  <si>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</si>
  <si>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</si>
  <si>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</si>
  <si>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</si>
  <si>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</si>
  <si>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</si>
  <si>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</si>
  <si>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</si>
  <si>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</si>
  <si>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</si>
  <si>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</si>
  <si>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</si>
  <si>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</si>
  <si>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</si>
  <si>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</si>
  <si>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</si>
  <si>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</si>
  <si>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</si>
  <si>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</si>
  <si>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</si>
  <si>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</si>
  <si>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</si>
  <si>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</si>
  <si>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</si>
  <si>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</si>
  <si>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</si>
  <si>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</si>
  <si>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</si>
  <si>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</si>
  <si>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</si>
  <si>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</si>
  <si>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</si>
  <si>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</si>
  <si>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</si>
  <si>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</si>
  <si>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</si>
  <si>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</si>
  <si>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</si>
  <si>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</si>
  <si>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</si>
  <si>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</si>
  <si>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</si>
  <si>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</si>
  <si>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</si>
  <si>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</si>
  <si>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</si>
  <si>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</si>
  <si>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</si>
  <si>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</si>
  <si>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</si>
  <si>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</si>
  <si>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</si>
  <si>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</si>
  <si>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</si>
  <si>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</si>
  <si>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</si>
  <si>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</si>
  <si>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</si>
  <si>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</si>
  <si>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</si>
  <si>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</si>
  <si>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</si>
  <si>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</si>
  <si>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</si>
  <si>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</si>
  <si>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</si>
  <si>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</si>
  <si>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</si>
  <si>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</si>
  <si>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</si>
  <si>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</si>
  <si>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</si>
  <si>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</si>
  <si>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</si>
  <si>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</si>
  <si>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</si>
  <si>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</si>
  <si>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</si>
  <si>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</si>
  <si>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</si>
  <si>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</si>
  <si>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</si>
  <si>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</si>
  <si>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</si>
  <si>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</si>
  <si>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</si>
  <si>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</si>
  <si>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</si>
  <si>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</si>
  <si>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</si>
  <si>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</si>
  <si>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</si>
  <si>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</si>
  <si>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</si>
  <si>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</si>
  <si>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</si>
  <si>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</si>
  <si>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</si>
  <si>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</si>
  <si>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</si>
  <si>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</si>
  <si>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</si>
  <si>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</si>
  <si>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</si>
  <si>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</si>
  <si>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</si>
  <si>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</si>
  <si>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</si>
  <si>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</si>
  <si>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</si>
  <si>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</si>
  <si>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</si>
  <si>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</si>
  <si>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</si>
  <si>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</si>
  <si>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</si>
  <si>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</si>
  <si>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</si>
  <si>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</si>
  <si>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</si>
  <si>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</si>
  <si>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</si>
  <si>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</si>
  <si>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</si>
  <si>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</si>
  <si>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</si>
  <si>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</si>
  <si>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</si>
  <si>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</si>
  <si>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</si>
  <si>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</si>
  <si>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</si>
  <si>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</si>
  <si>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</si>
  <si>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</si>
  <si>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</si>
  <si>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</si>
  <si>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</si>
  <si>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</si>
  <si>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</si>
  <si>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</si>
  <si>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</si>
  <si>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</si>
  <si>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</si>
  <si>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</si>
  <si>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</si>
  <si>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</si>
  <si>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</si>
  <si>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</si>
  <si>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</si>
  <si>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</si>
  <si>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</si>
  <si>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</si>
  <si>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</si>
  <si>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</si>
  <si>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</si>
  <si>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</si>
  <si>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</si>
  <si>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</si>
  <si>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</si>
  <si>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</si>
  <si>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</si>
  <si>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</si>
  <si>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</si>
  <si>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</si>
  <si>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</si>
  <si>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</si>
  <si>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</si>
  <si>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</si>
  <si>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</si>
  <si>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</si>
  <si>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</si>
  <si>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</si>
  <si>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</si>
  <si>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</si>
  <si>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</si>
  <si>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</si>
  <si>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</si>
  <si>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</si>
  <si>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</si>
  <si>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</si>
  <si>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</si>
  <si>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</si>
  <si>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</si>
  <si>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</si>
  <si>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</si>
  <si>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</si>
  <si>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</si>
  <si>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</si>
  <si>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</si>
  <si>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</si>
  <si>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</si>
  <si>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</si>
  <si>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</si>
  <si>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</si>
  <si>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</si>
  <si>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</si>
  <si>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</si>
  <si>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</si>
  <si>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</si>
  <si>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</si>
  <si>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</si>
  <si>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</si>
  <si>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</si>
  <si>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</si>
  <si>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</si>
  <si>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</si>
  <si>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</si>
  <si>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</si>
  <si>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</si>
  <si>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</si>
  <si>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</si>
  <si>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</si>
  <si>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</si>
  <si>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</si>
  <si>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</si>
  <si>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</si>
  <si>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</si>
  <si>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</si>
  <si>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</si>
  <si>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</si>
  <si>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</si>
  <si>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</si>
  <si>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</si>
  <si>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</si>
  <si>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</si>
  <si>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</si>
  <si>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</si>
  <si>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</si>
  <si>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</si>
  <si>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</si>
  <si>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</si>
  <si>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</si>
  <si>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</si>
  <si>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</si>
  <si>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</si>
  <si>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</si>
  <si>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</si>
  <si>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</si>
  <si>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</si>
  <si>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</si>
  <si>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</si>
  <si>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</si>
  <si>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</si>
  <si>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</si>
  <si>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</si>
  <si>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</si>
  <si>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</si>
  <si>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</si>
  <si>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</si>
  <si>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</si>
  <si>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</si>
  <si>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</si>
  <si>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</si>
  <si>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</si>
  <si>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</si>
  <si>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</si>
  <si>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</si>
  <si>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</si>
  <si>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</si>
  <si>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</si>
  <si>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</si>
  <si>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</si>
  <si>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</si>
  <si>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</si>
  <si>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</si>
  <si>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</si>
  <si>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</si>
  <si>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</si>
  <si>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</si>
  <si>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</si>
  <si>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</si>
  <si>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</si>
  <si>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</si>
  <si>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</si>
  <si>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</si>
  <si>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</si>
  <si>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</si>
  <si>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</si>
  <si>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</si>
  <si>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</si>
  <si>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</si>
  <si>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</si>
  <si>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</si>
  <si>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</si>
  <si>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</si>
  <si>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</si>
  <si>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</si>
  <si>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</si>
  <si>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</si>
  <si>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</si>
  <si>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</si>
  <si>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</si>
  <si>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</si>
  <si>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</si>
  <si>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</si>
  <si>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</si>
  <si>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</si>
  <si>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</si>
  <si>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</si>
  <si>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</si>
  <si>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</si>
  <si>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</si>
  <si>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</si>
  <si>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</si>
  <si>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</si>
  <si>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</si>
  <si>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</si>
  <si>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</si>
  <si>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</si>
  <si>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</si>
  <si>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</si>
  <si>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</si>
  <si>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</si>
  <si>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</si>
  <si>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</si>
  <si>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</si>
  <si>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</si>
  <si>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</si>
  <si>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</si>
  <si>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</si>
  <si>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</si>
  <si>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</si>
  <si>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</si>
  <si>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</si>
  <si>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</si>
  <si>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</si>
  <si>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</si>
  <si>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</si>
  <si>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</si>
  <si>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</si>
  <si>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</si>
  <si>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</si>
  <si>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</si>
  <si>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</si>
  <si>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</si>
  <si>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</si>
  <si>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</si>
  <si>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</si>
  <si>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</si>
  <si>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</si>
  <si>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</si>
  <si>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</si>
  <si>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</si>
  <si>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</si>
  <si>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</si>
  <si>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</si>
  <si>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</si>
  <si>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</si>
  <si>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</si>
  <si>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</si>
  <si>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</si>
  <si>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</si>
  <si>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</si>
  <si>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</si>
  <si>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</si>
  <si>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</si>
  <si>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</si>
  <si>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</si>
  <si>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</si>
  <si>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</si>
  <si>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</si>
  <si>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</si>
  <si>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</si>
  <si>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</si>
  <si>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</si>
  <si>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</si>
  <si>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</si>
  <si>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</si>
  <si>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</si>
  <si>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</si>
  <si>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</si>
  <si>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</si>
  <si>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</si>
  <si>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</si>
  <si>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</si>
  <si>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</si>
  <si>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</si>
  <si>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</si>
  <si>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</si>
  <si>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</si>
  <si>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</si>
  <si>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</si>
  <si>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</si>
  <si>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</si>
  <si>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</si>
  <si>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</si>
  <si>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</si>
  <si>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</si>
  <si>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</si>
  <si>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</si>
  <si>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</si>
  <si>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</si>
  <si>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</si>
  <si>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</si>
  <si>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</si>
  <si>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</si>
  <si>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</si>
  <si>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</si>
  <si>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</si>
  <si>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</si>
  <si>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</si>
  <si>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</si>
  <si>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</si>
  <si>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</si>
  <si>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</si>
  <si>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</si>
  <si>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</si>
  <si>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</si>
  <si>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</si>
  <si>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</si>
  <si>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</si>
  <si>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</si>
  <si>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</si>
  <si>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</si>
  <si>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</si>
  <si>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</si>
  <si>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</si>
  <si>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</si>
  <si>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</si>
  <si>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</si>
  <si>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</si>
  <si>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</si>
  <si>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</si>
  <si>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</si>
  <si>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</si>
  <si>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</si>
  <si>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</si>
  <si>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</si>
  <si>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</si>
  <si>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</si>
  <si>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</si>
  <si>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</si>
  <si>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</si>
  <si>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</si>
  <si>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</si>
  <si>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</si>
  <si>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</si>
  <si>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</si>
  <si>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</si>
  <si>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</si>
  <si>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</si>
  <si>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</si>
  <si>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</si>
  <si>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</si>
  <si>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</si>
  <si>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</si>
  <si>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</si>
  <si>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</si>
  <si>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</si>
  <si>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</si>
  <si>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</si>
  <si>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</si>
  <si>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</si>
  <si>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</si>
  <si>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</si>
  <si>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</si>
  <si>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</si>
  <si>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</si>
  <si>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</si>
  <si>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</si>
  <si>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</si>
  <si>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</si>
  <si>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</si>
  <si>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</si>
  <si>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</si>
  <si>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</si>
  <si>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</si>
  <si>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</si>
  <si>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</si>
  <si>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</si>
  <si>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</si>
  <si>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</si>
  <si>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</si>
  <si>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</si>
  <si>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</si>
  <si>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</si>
  <si>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</si>
  <si>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</si>
  <si>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</si>
  <si>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</si>
  <si>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</si>
  <si>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</si>
  <si>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</si>
  <si>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</si>
  <si>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</si>
  <si>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</si>
  <si>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</si>
  <si>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</si>
  <si>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</si>
  <si>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</si>
  <si>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</si>
  <si>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</si>
  <si>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</si>
  <si>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</si>
  <si>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</si>
  <si>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</si>
  <si>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</si>
  <si>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</si>
  <si>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</si>
  <si>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</si>
  <si>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</si>
  <si>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</si>
  <si>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</si>
  <si>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</si>
  <si>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</si>
  <si>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</si>
  <si>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</si>
  <si>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</si>
  <si>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</si>
  <si>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</si>
  <si>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</si>
  <si>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</si>
  <si>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</si>
  <si>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</si>
  <si>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</si>
  <si>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</si>
  <si>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</si>
  <si>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</si>
  <si>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</si>
  <si>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</si>
  <si>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</si>
  <si>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</si>
  <si>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</si>
  <si>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</si>
  <si>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</si>
  <si>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</si>
  <si>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</si>
  <si>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</si>
  <si>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</si>
  <si>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</si>
  <si>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</si>
  <si>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</si>
  <si>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</si>
  <si>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</si>
  <si>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</si>
  <si>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</si>
  <si>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</si>
  <si>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</si>
  <si>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</si>
  <si>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</si>
  <si>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</si>
  <si>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</si>
  <si>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</si>
  <si>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</si>
  <si>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</si>
  <si>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</si>
  <si>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</si>
  <si>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</si>
  <si>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</si>
  <si>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</si>
  <si>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</si>
  <si>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</si>
  <si>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</si>
  <si>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</si>
  <si>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</si>
  <si>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</si>
  <si>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</si>
  <si>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</si>
  <si>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</si>
  <si>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</si>
  <si>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</si>
  <si>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</si>
  <si>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</si>
  <si>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</si>
  <si>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</si>
  <si>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</si>
  <si>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</si>
  <si>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</si>
  <si>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</si>
  <si>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</si>
  <si>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</si>
  <si>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</si>
  <si>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</si>
  <si>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</si>
  <si>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</si>
  <si>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</si>
  <si>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</si>
  <si>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</si>
  <si>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</si>
  <si>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</si>
  <si>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</si>
  <si>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</si>
  <si>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</si>
  <si>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</si>
  <si>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</si>
  <si>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</si>
  <si>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</si>
  <si>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</si>
  <si>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</si>
  <si>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</si>
  <si>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</si>
  <si>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</si>
  <si>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</si>
  <si>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</si>
  <si>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</si>
  <si>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</si>
  <si>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</si>
  <si>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</si>
  <si>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</si>
  <si>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</si>
  <si>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</si>
  <si>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</si>
  <si>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</si>
  <si>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</si>
  <si>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</si>
  <si>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</si>
  <si>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</si>
  <si>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</si>
  <si>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</si>
  <si>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</si>
  <si>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</si>
  <si>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</si>
  <si>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</si>
  <si>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</si>
  <si>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</si>
  <si>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</si>
  <si>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</si>
  <si>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</si>
  <si>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</si>
  <si>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</si>
  <si>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</si>
  <si>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</si>
  <si>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</si>
  <si>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</si>
  <si>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</si>
  <si>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</si>
  <si>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</si>
  <si>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</si>
  <si>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</si>
  <si>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</si>
  <si>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</si>
  <si>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</si>
  <si>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</si>
  <si>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</si>
  <si>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</si>
  <si>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</si>
  <si>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</si>
  <si>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</si>
  <si>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</si>
  <si>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</si>
  <si>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</si>
  <si>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</si>
  <si>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</si>
  <si>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</si>
  <si>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</si>
  <si>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</si>
  <si>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</si>
  <si>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</si>
  <si>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</si>
  <si>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</si>
  <si>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</si>
  <si>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</si>
  <si>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</si>
  <si>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</si>
  <si>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</si>
  <si>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</si>
  <si>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</si>
  <si>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</si>
  <si>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</si>
  <si>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</si>
  <si>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</si>
  <si>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</si>
  <si>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</si>
  <si>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</si>
  <si>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</si>
  <si>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</si>
  <si>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</si>
  <si>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</si>
  <si>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</si>
  <si>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</si>
  <si>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</si>
  <si>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</si>
  <si>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</si>
  <si>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</si>
  <si>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</si>
  <si>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</si>
  <si>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</si>
  <si>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</si>
  <si>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</si>
  <si>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</si>
  <si>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</si>
  <si>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</si>
  <si>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</si>
  <si>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</si>
  <si>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</si>
  <si>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</si>
  <si>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</si>
  <si>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</si>
  <si>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</si>
  <si>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</si>
  <si>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</si>
  <si>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</si>
  <si>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</si>
  <si>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</si>
  <si>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</si>
  <si>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</si>
  <si>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</si>
  <si>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</si>
  <si>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</si>
  <si>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</si>
  <si>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</si>
  <si>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</si>
  <si>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</si>
  <si>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</si>
  <si>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</si>
  <si>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</si>
  <si>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</si>
  <si>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</si>
  <si>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</si>
  <si>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</si>
  <si>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</si>
  <si>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</si>
  <si>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</si>
  <si>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</si>
  <si>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</si>
  <si>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</si>
  <si>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</si>
  <si>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</si>
  <si>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</si>
  <si>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</si>
  <si>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</si>
  <si>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</si>
  <si>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</si>
  <si>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</si>
  <si>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</si>
  <si>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</si>
  <si>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</si>
  <si>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</si>
  <si>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</si>
  <si>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</si>
  <si>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</si>
  <si>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</si>
  <si>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</si>
  <si>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</si>
  <si>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</si>
  <si>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</si>
  <si>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</si>
  <si>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</si>
  <si>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</si>
  <si>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</si>
  <si>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</si>
  <si>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</si>
  <si>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</si>
  <si>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</si>
  <si>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</si>
  <si>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</si>
  <si>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</si>
  <si>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</si>
  <si>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</si>
  <si>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</si>
  <si>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</si>
  <si>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</si>
  <si>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</si>
  <si>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</si>
  <si>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</si>
  <si>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</si>
  <si>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</si>
  <si>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</si>
  <si>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</si>
  <si>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</si>
  <si>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</si>
  <si>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</si>
  <si>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</si>
  <si>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</si>
  <si>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</si>
  <si>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</si>
  <si>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</si>
  <si>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</si>
  <si>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</si>
  <si>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</si>
  <si>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</si>
  <si>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</si>
  <si>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</si>
  <si>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</si>
  <si>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</si>
  <si>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</si>
  <si>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</si>
  <si>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</si>
  <si>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</si>
  <si>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</si>
  <si>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</si>
  <si>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</si>
  <si>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</si>
  <si>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</si>
  <si>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</si>
  <si>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</si>
  <si>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</si>
  <si>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</si>
  <si>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</si>
  <si>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</si>
  <si>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</si>
  <si>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</si>
  <si>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</si>
  <si>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</si>
  <si>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</si>
  <si>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</si>
  <si>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</si>
  <si>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</si>
  <si>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</si>
  <si>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</si>
  <si>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</si>
  <si>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</si>
  <si>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</si>
  <si>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</si>
  <si>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</si>
  <si>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</si>
  <si>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</si>
  <si>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</si>
  <si>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</si>
  <si>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</si>
  <si>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</si>
  <si>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</si>
  <si>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</si>
  <si>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</si>
  <si>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</si>
  <si>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</si>
  <si>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</si>
  <si>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</si>
  <si>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</si>
  <si>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</si>
  <si>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</si>
  <si>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</si>
  <si>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</si>
  <si>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</si>
  <si>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</si>
  <si>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</si>
  <si>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</si>
  <si>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</si>
  <si>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</si>
  <si>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</si>
  <si>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</si>
  <si>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</si>
  <si>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</si>
  <si>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</si>
  <si>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</si>
  <si>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</si>
  <si>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</si>
  <si>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</si>
  <si>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</si>
  <si>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</si>
  <si>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</si>
  <si>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</si>
  <si>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</si>
  <si>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</si>
  <si>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</si>
  <si>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</si>
  <si>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</si>
  <si>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</si>
  <si>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</si>
  <si>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</si>
  <si>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</si>
  <si>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</si>
  <si>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</si>
  <si>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</si>
  <si>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</si>
  <si>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</si>
  <si>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</si>
  <si>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</si>
  <si>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</si>
  <si>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</si>
  <si>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</si>
  <si>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</si>
  <si>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</si>
  <si>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</si>
  <si>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</si>
  <si>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</si>
  <si>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</si>
  <si>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</si>
  <si>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</si>
  <si>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</si>
  <si>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</si>
  <si>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</si>
  <si>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</si>
  <si>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</si>
  <si>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</si>
  <si>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</si>
  <si>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</si>
  <si>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</si>
  <si>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</si>
  <si>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</si>
  <si>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</si>
  <si>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</si>
  <si>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</si>
  <si>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</si>
  <si>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</si>
  <si>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</si>
  <si>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</si>
  <si>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</si>
  <si>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</si>
  <si>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</si>
  <si>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</si>
  <si>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</si>
  <si>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</si>
  <si>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</si>
  <si>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</si>
  <si>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</si>
  <si>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</si>
  <si>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</si>
  <si>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</si>
  <si>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</si>
  <si>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</si>
  <si>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</si>
  <si>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</si>
  <si>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</si>
  <si>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</si>
  <si>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</si>
  <si>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</si>
  <si>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</si>
  <si>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</si>
  <si>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</si>
  <si>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</si>
  <si>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</si>
  <si>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</si>
  <si>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</si>
  <si>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</si>
  <si>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</si>
  <si>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</si>
  <si>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</si>
  <si>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</si>
  <si>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</si>
  <si>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</si>
  <si>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</si>
  <si>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</si>
  <si>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</si>
  <si>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</si>
  <si>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</si>
  <si>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</si>
  <si>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</si>
  <si>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</si>
  <si>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</si>
  <si>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</si>
  <si>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</si>
  <si>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</si>
  <si>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</si>
  <si>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</si>
  <si>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</si>
  <si>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</si>
  <si>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</si>
  <si>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</si>
  <si>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</si>
  <si>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</si>
  <si>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</si>
  <si>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</si>
  <si>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</si>
  <si>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</si>
  <si>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</si>
  <si>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</si>
  <si>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</si>
  <si>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</si>
  <si>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</si>
  <si>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</si>
  <si>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</si>
  <si>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</si>
  <si>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</si>
  <si>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</si>
  <si>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</si>
  <si>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</si>
  <si>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</si>
  <si>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</si>
  <si>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</si>
  <si>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</si>
  <si>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</si>
  <si>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</si>
  <si>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</si>
  <si>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</si>
  <si>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</si>
  <si>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</si>
  <si>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</si>
  <si>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</si>
  <si>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</si>
  <si>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</si>
  <si>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</si>
  <si>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</si>
  <si>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</si>
  <si>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</si>
  <si>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</si>
  <si>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</si>
  <si>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</si>
  <si>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</si>
  <si>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</si>
  <si>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</si>
  <si>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</si>
  <si>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</si>
  <si>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</si>
  <si>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</si>
  <si>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</si>
  <si>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</si>
  <si>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</si>
  <si>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</si>
  <si>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</si>
  <si>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</si>
  <si>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</si>
  <si>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</si>
  <si>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</si>
  <si>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</si>
  <si>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</si>
  <si>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</si>
  <si>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</si>
  <si>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</si>
  <si>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</si>
  <si>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</si>
  <si>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</si>
  <si>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</si>
  <si>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</si>
  <si>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</si>
  <si>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</si>
  <si>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</si>
  <si>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</si>
  <si>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</si>
  <si>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</si>
  <si>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</si>
  <si>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</si>
  <si>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</si>
  <si>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</si>
  <si>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</si>
  <si>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</si>
  <si>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</si>
  <si>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</si>
  <si>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</si>
  <si>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</si>
  <si>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</si>
  <si>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</si>
  <si>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</si>
  <si>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</si>
  <si>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</si>
  <si>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</si>
  <si>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</si>
  <si>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</si>
  <si>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</si>
  <si>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</si>
  <si>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</si>
  <si>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</si>
  <si>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</si>
  <si>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</si>
  <si>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</si>
  <si>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</si>
  <si>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</si>
  <si>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</si>
  <si>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</si>
  <si>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</si>
  <si>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</si>
  <si>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</si>
  <si>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</si>
  <si>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</si>
  <si>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</si>
  <si>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</si>
  <si>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</si>
  <si>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</si>
  <si>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</si>
  <si>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</si>
  <si>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</si>
  <si>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</si>
  <si>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</si>
  <si>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</si>
  <si>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</si>
  <si>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</si>
  <si>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</si>
  <si>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</si>
  <si>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</si>
  <si>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</si>
  <si>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</si>
  <si>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</si>
  <si>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</si>
  <si>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</si>
  <si>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</si>
  <si>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</si>
  <si>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</si>
  <si>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</si>
  <si>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</si>
  <si>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</si>
  <si>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</si>
  <si>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</si>
  <si>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</si>
  <si>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</si>
  <si>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</si>
  <si>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</si>
  <si>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</si>
  <si>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</si>
  <si>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</si>
  <si>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</si>
  <si>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</si>
  <si>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</si>
  <si>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</si>
  <si>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</si>
  <si>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</si>
  <si>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</si>
  <si>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</si>
  <si>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</si>
  <si>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</si>
  <si>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</si>
  <si>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</si>
  <si>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</si>
  <si>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</si>
  <si>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</si>
  <si>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</si>
  <si>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</si>
  <si>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</si>
  <si>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</si>
  <si>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</si>
  <si>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</si>
  <si>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</si>
  <si>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</si>
  <si>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</si>
  <si>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</si>
  <si>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</si>
  <si>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</si>
  <si>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</si>
  <si>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</si>
  <si>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</si>
  <si>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</si>
  <si>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</si>
  <si>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</si>
  <si>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</si>
  <si>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</si>
  <si>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</si>
  <si>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</si>
  <si>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</si>
  <si>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</si>
  <si>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</si>
  <si>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</si>
  <si>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</si>
  <si>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</si>
  <si>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</si>
  <si>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</si>
  <si>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</si>
  <si>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</si>
  <si>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</si>
  <si>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</si>
  <si>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</si>
  <si>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</si>
  <si>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</si>
  <si>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</si>
  <si>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</si>
  <si>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</si>
  <si>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</si>
  <si>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</si>
  <si>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</si>
  <si>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</si>
  <si>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</si>
  <si>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</si>
  <si>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</si>
  <si>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</si>
  <si>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</si>
  <si>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</si>
  <si>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</si>
  <si>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</si>
  <si>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</si>
  <si>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</si>
  <si>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</si>
  <si>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</si>
  <si>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</si>
  <si>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</si>
  <si>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</si>
  <si>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</si>
  <si>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</si>
  <si>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</si>
  <si>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</si>
  <si>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</si>
  <si>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</si>
  <si>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</si>
  <si>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</si>
  <si>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</si>
  <si>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</si>
  <si>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</si>
  <si>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</si>
  <si>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</si>
  <si>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</si>
  <si>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</si>
  <si>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</si>
  <si>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</si>
  <si>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</si>
  <si>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</si>
  <si>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</si>
  <si>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</si>
  <si>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</si>
  <si>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</si>
  <si>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</si>
  <si>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</si>
  <si>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</si>
  <si>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</si>
  <si>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</si>
  <si>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</si>
  <si>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</si>
  <si>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</si>
  <si>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</si>
  <si>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</si>
  <si>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</si>
  <si>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</si>
  <si>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</si>
  <si>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</si>
  <si>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</si>
  <si>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</si>
  <si>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</si>
  <si>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</si>
  <si>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</si>
  <si>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</si>
  <si>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</si>
  <si>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</si>
  <si>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</si>
  <si>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</si>
  <si>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</si>
  <si>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</si>
  <si>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</si>
  <si>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</si>
  <si>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</si>
  <si>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</si>
  <si>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</si>
  <si>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</si>
  <si>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</si>
  <si>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</si>
  <si>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</si>
  <si>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</si>
  <si>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</si>
  <si>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</si>
  <si>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</si>
  <si>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</si>
  <si>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</si>
  <si>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</si>
  <si>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</si>
  <si>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</si>
  <si>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</si>
  <si>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</si>
  <si>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</si>
  <si>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</si>
  <si>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</si>
  <si>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</si>
  <si>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</si>
  <si>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</si>
  <si>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</si>
  <si>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</si>
  <si>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</si>
  <si>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</si>
  <si>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</si>
  <si>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</si>
  <si>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</si>
  <si>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</si>
  <si>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</si>
  <si>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</si>
  <si>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</si>
  <si>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</si>
  <si>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</si>
  <si>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</si>
  <si>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</si>
  <si>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</si>
  <si>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</si>
  <si>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</si>
  <si>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</si>
  <si>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</si>
  <si>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</si>
  <si>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</si>
  <si>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</si>
  <si>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</si>
  <si>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</si>
  <si>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</si>
  <si>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</si>
  <si>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</si>
  <si>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</si>
  <si>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</si>
  <si>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</si>
  <si>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</si>
  <si>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</si>
  <si>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</si>
  <si>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</si>
  <si>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</si>
  <si>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</si>
  <si>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</si>
  <si>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</si>
  <si>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</si>
  <si>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</si>
  <si>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</si>
  <si>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</si>
  <si>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</si>
  <si>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</si>
  <si>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</si>
  <si>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</si>
  <si>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</si>
  <si>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</si>
  <si>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</si>
  <si>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</si>
  <si>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</si>
  <si>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</si>
  <si>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</si>
  <si>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</si>
  <si>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</si>
  <si>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</si>
  <si>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</si>
  <si>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</si>
  <si>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</si>
  <si>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</si>
  <si>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</si>
  <si>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</si>
  <si>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</si>
  <si>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</si>
  <si>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</si>
  <si>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</si>
  <si>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</si>
  <si>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</si>
  <si>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</si>
  <si>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</si>
  <si>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</si>
  <si>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</si>
  <si>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</si>
  <si>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</si>
  <si>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</si>
  <si>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</si>
  <si>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</si>
  <si>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</si>
  <si>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</si>
  <si>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</si>
  <si>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</si>
  <si>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</si>
  <si>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</si>
  <si>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</si>
  <si>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</si>
  <si>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</si>
  <si>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</si>
  <si>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</si>
  <si>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</si>
  <si>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</si>
  <si>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</si>
  <si>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</si>
  <si>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</si>
  <si>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</si>
  <si>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</si>
  <si>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</si>
  <si>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</si>
  <si>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</si>
  <si>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</si>
  <si>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</si>
  <si>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</si>
  <si>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</si>
  <si>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</si>
  <si>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</si>
  <si>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</si>
  <si>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</si>
  <si>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</si>
  <si>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</si>
  <si>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</si>
  <si>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</si>
  <si>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</si>
  <si>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</si>
  <si>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</si>
  <si>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</si>
  <si>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</si>
  <si>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</si>
  <si>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</si>
  <si>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</si>
  <si>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</si>
  <si>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</si>
  <si>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</si>
  <si>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</si>
  <si>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</si>
  <si>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</si>
  <si>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</si>
  <si>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</si>
  <si>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</si>
  <si>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</si>
  <si>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</si>
  <si>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</si>
  <si>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</si>
  <si>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</si>
  <si>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</si>
  <si>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</si>
  <si>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</si>
  <si>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</si>
  <si>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</si>
  <si>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</si>
  <si>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</si>
  <si>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</si>
  <si>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</si>
  <si>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</si>
  <si>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</si>
  <si>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</si>
  <si>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</si>
  <si>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</si>
  <si>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</si>
  <si>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</si>
  <si>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</si>
  <si>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</si>
  <si>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</si>
  <si>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</si>
  <si>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</si>
  <si>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</si>
  <si>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</si>
  <si>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</si>
  <si>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</si>
  <si>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</si>
  <si>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</si>
  <si>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</si>
  <si>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</si>
  <si>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</si>
  <si>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</si>
  <si>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</si>
  <si>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</si>
  <si>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</si>
  <si>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</si>
  <si>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</si>
  <si>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</si>
  <si>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</si>
  <si>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</si>
  <si>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</si>
  <si>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</si>
  <si>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</si>
  <si>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</si>
  <si>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</si>
  <si>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</si>
  <si>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</si>
  <si>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</si>
  <si>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</si>
  <si>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</si>
  <si>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</si>
  <si>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</si>
  <si>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</si>
  <si>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</si>
  <si>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</si>
  <si>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</si>
  <si>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</si>
  <si>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</si>
  <si>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</si>
  <si>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</si>
  <si>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</si>
  <si>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</si>
  <si>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</si>
  <si>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</si>
  <si>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</si>
  <si>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</si>
  <si>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</si>
  <si>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</si>
  <si>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</si>
  <si>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</si>
  <si>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</si>
  <si>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</si>
  <si>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</si>
  <si>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</si>
  <si>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</si>
  <si>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</si>
  <si>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</si>
  <si>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</si>
  <si>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</si>
  <si>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</si>
  <si>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</si>
  <si>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</si>
  <si>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</si>
  <si>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</si>
  <si>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</si>
  <si>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</si>
  <si>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</si>
  <si>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</si>
  <si>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</si>
  <si>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</si>
  <si>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</si>
  <si>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</si>
  <si>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</si>
  <si>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</si>
  <si>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</si>
  <si>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</si>
  <si>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</si>
  <si>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</si>
  <si>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</si>
  <si>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</si>
  <si>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</si>
  <si>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</si>
  <si>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</si>
  <si>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</si>
  <si>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</si>
  <si>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</si>
  <si>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</si>
  <si>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</si>
  <si>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</si>
  <si>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</si>
  <si>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</si>
  <si>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</si>
  <si>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</si>
  <si>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</si>
  <si>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</si>
  <si>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</si>
  <si>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</si>
  <si>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</si>
  <si>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</si>
  <si>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</si>
  <si>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</si>
  <si>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</si>
  <si>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</si>
  <si>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</si>
  <si>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</si>
  <si>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</si>
  <si>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</si>
  <si>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</si>
  <si>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</si>
  <si>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</si>
  <si>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</si>
  <si>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</si>
  <si>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</si>
  <si>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</si>
  <si>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</si>
  <si>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</si>
  <si>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</si>
  <si>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</si>
  <si>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</si>
  <si>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</si>
  <si>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</si>
  <si>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</si>
  <si>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</si>
  <si>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</si>
  <si>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</si>
  <si>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</si>
  <si>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</si>
  <si>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</si>
  <si>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</si>
  <si>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</si>
  <si>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</si>
  <si>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</si>
  <si>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</si>
  <si>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</si>
  <si>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</si>
  <si>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</si>
  <si>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</si>
  <si>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</si>
  <si>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</si>
  <si>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</si>
  <si>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</si>
  <si>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</si>
  <si>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</si>
  <si>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</si>
  <si>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</si>
  <si>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</si>
  <si>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</si>
  <si>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</si>
  <si>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</si>
  <si>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</si>
  <si>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</si>
  <si>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</si>
  <si>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</si>
  <si>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</si>
  <si>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</si>
  <si>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</si>
  <si>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</si>
  <si>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</si>
  <si>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</si>
  <si>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</si>
  <si>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</si>
  <si>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</si>
  <si>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</si>
  <si>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</si>
  <si>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</si>
  <si>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</si>
  <si>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</si>
  <si>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</si>
  <si>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</si>
  <si>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</si>
  <si>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</si>
  <si>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</si>
  <si>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</si>
  <si>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</si>
  <si>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</si>
  <si>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</si>
  <si>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</si>
  <si>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</si>
  <si>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</si>
  <si>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</si>
  <si>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</si>
  <si>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</si>
  <si>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</si>
  <si>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</si>
  <si>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</si>
  <si>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</si>
  <si>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</si>
  <si>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</si>
  <si>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</si>
  <si>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</si>
  <si>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</si>
  <si>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</si>
  <si>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</si>
  <si>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</si>
  <si>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</si>
  <si>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</si>
  <si>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</si>
  <si>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</si>
  <si>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</si>
  <si>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</si>
  <si>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</si>
  <si>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</si>
  <si>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</si>
  <si>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</si>
  <si>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</si>
  <si>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</si>
  <si>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</si>
  <si>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</si>
  <si>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</si>
  <si>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</si>
  <si>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</si>
  <si>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</si>
  <si>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</si>
  <si>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</si>
  <si>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</si>
  <si>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</si>
  <si>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</si>
  <si>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</si>
  <si>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</si>
  <si>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</si>
  <si>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</si>
  <si>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</si>
  <si>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</si>
  <si>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</si>
  <si>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</si>
  <si>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</si>
  <si>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</si>
  <si>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</si>
  <si>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</si>
  <si>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</si>
  <si>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</si>
  <si>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</si>
  <si>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</si>
  <si>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</si>
  <si>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</si>
  <si>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</si>
  <si>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</si>
  <si>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</si>
  <si>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</si>
  <si>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</si>
  <si>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</si>
  <si>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</si>
  <si>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</si>
  <si>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</si>
  <si>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</si>
  <si>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</si>
  <si>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</si>
  <si>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</si>
  <si>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</si>
  <si>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</si>
  <si>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</si>
  <si>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</si>
  <si>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</si>
  <si>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</si>
  <si>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</si>
  <si>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</si>
  <si>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</si>
  <si>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</si>
  <si>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</si>
  <si>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</si>
  <si>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</si>
  <si>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</si>
  <si>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</si>
  <si>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</si>
  <si>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</si>
  <si>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</si>
  <si>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</si>
  <si>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</si>
  <si>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</si>
  <si>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</si>
  <si>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</si>
  <si>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</si>
  <si>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</si>
  <si>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</si>
  <si>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</si>
  <si>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</si>
  <si>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</si>
  <si>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</si>
  <si>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</si>
  <si>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</si>
  <si>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</si>
  <si>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</si>
  <si>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</si>
  <si>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</si>
  <si>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</si>
  <si>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</si>
  <si>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</si>
  <si>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</si>
  <si>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</si>
  <si>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</si>
  <si>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</si>
  <si>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</si>
  <si>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</si>
  <si>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</si>
  <si>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</si>
  <si>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</si>
  <si>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</si>
  <si>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</si>
  <si>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</si>
  <si>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</si>
  <si>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</si>
  <si>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</si>
  <si>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</si>
  <si>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</si>
  <si>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</si>
  <si>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</si>
  <si>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</si>
  <si>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</si>
  <si>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</si>
  <si>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</si>
  <si>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</si>
  <si>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</si>
  <si>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</si>
  <si>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</si>
  <si>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</si>
  <si>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</si>
  <si>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</si>
  <si>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</si>
  <si>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</si>
  <si>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</si>
  <si>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</si>
  <si>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</si>
  <si>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</si>
  <si>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</si>
  <si>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</si>
  <si>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</si>
  <si>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</si>
  <si>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</si>
  <si>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</si>
  <si>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</si>
  <si>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</si>
  <si>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</si>
  <si>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</si>
  <si>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</si>
  <si>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</si>
  <si>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</si>
  <si>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</si>
  <si>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</si>
  <si>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</si>
  <si>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</si>
  <si>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</si>
  <si>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</si>
  <si>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</si>
  <si>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</si>
  <si>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</si>
  <si>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</si>
  <si>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</si>
  <si>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</si>
  <si>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</si>
  <si>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</si>
  <si>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</si>
  <si>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</si>
  <si>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</si>
  <si>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</si>
  <si>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</si>
  <si>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</si>
  <si>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</si>
  <si>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</si>
  <si>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</si>
  <si>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</si>
  <si>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</si>
  <si>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</si>
  <si>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</si>
  <si>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</si>
  <si>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</si>
  <si>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</si>
  <si>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</si>
  <si>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</si>
  <si>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</si>
  <si>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</si>
  <si>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</si>
  <si>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</si>
  <si>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</si>
  <si>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</si>
  <si>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</si>
  <si>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</si>
  <si>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</si>
  <si>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</si>
  <si>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</si>
  <si>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</si>
  <si>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</si>
  <si>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</si>
  <si>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</si>
  <si>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</si>
  <si>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</si>
  <si>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</si>
  <si>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</si>
  <si>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</si>
  <si>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</si>
  <si>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</si>
  <si>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</si>
  <si>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</si>
  <si>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</si>
  <si>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</si>
  <si>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</si>
  <si>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</si>
  <si>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</si>
  <si>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</si>
  <si>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</si>
  <si>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</si>
  <si>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</si>
  <si>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</si>
  <si>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</si>
  <si>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</si>
  <si>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</si>
  <si>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</si>
  <si>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</si>
  <si>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</si>
  <si>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</si>
  <si>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</si>
  <si>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</si>
  <si>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</si>
  <si>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</si>
  <si>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</si>
  <si>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</si>
  <si>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</si>
  <si>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</si>
  <si>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</si>
  <si>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</si>
  <si>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</si>
  <si>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</si>
  <si>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</si>
  <si>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</si>
  <si>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</si>
  <si>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</si>
  <si>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</si>
  <si>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</si>
  <si>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</si>
  <si>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</si>
  <si>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</si>
  <si>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</si>
  <si>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</si>
  <si>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</si>
  <si>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</si>
  <si>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</si>
  <si>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</si>
  <si>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</si>
  <si>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</si>
  <si>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</si>
  <si>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</si>
  <si>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</si>
  <si>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</si>
  <si>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</si>
  <si>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</si>
  <si>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</si>
  <si>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</si>
  <si>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</si>
  <si>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</si>
  <si>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</si>
  <si>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</si>
  <si>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</si>
  <si>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</si>
  <si>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</si>
  <si>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</si>
  <si>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</si>
  <si>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</si>
  <si>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</si>
  <si>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</si>
  <si>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</si>
  <si>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</si>
  <si>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</si>
  <si>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</si>
  <si>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</si>
  <si>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</si>
  <si>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</si>
  <si>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</si>
  <si>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</si>
  <si>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</si>
  <si>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</si>
  <si>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</si>
  <si>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</si>
  <si>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</si>
  <si>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</si>
  <si>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</si>
  <si>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</si>
  <si>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</si>
  <si>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</si>
  <si>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</si>
  <si>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</si>
  <si>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</si>
  <si>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</si>
  <si>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</si>
  <si>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</si>
  <si>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</si>
  <si>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</si>
  <si>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</si>
  <si>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</si>
  <si>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</si>
  <si>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</si>
  <si>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</si>
  <si>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</si>
  <si>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</si>
  <si>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</si>
  <si>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</si>
  <si>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</si>
  <si>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</si>
  <si>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</si>
  <si>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</si>
  <si>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</si>
  <si>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</si>
  <si>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</si>
  <si>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</si>
  <si>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</si>
  <si>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</si>
  <si>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</si>
  <si>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</si>
  <si>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</si>
  <si>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</si>
  <si>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</si>
  <si>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</si>
  <si>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</si>
  <si>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</si>
  <si>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</si>
  <si>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</si>
  <si>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</si>
  <si>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</si>
  <si>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</si>
  <si>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</si>
  <si>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</si>
  <si>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</si>
  <si>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</si>
  <si>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</si>
  <si>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</si>
  <si>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</si>
  <si>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</si>
  <si>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</si>
  <si>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</si>
  <si>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</si>
  <si>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</si>
  <si>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</si>
  <si>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</si>
  <si>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</si>
  <si>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</si>
  <si>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</si>
  <si>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</si>
  <si>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</si>
  <si>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</si>
  <si>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</si>
  <si>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</si>
  <si>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</si>
  <si>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</si>
  <si>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</si>
  <si>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</si>
  <si>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</si>
  <si>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</si>
  <si>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</si>
  <si>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</si>
  <si>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</si>
  <si>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</si>
  <si>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</si>
  <si>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</si>
  <si>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</si>
  <si>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</si>
  <si>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</si>
  <si>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</si>
  <si>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</si>
  <si>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</si>
  <si>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</si>
  <si>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</si>
  <si>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</si>
  <si>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</si>
  <si>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</si>
  <si>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</si>
  <si>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</si>
  <si>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</si>
  <si>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</si>
  <si>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</si>
  <si>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</si>
  <si>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</si>
  <si>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</si>
  <si>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</si>
  <si>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</si>
  <si>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</si>
  <si>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</si>
  <si>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</si>
  <si>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</si>
  <si>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</si>
  <si>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</si>
  <si>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</si>
  <si>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</si>
  <si>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</si>
  <si>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</si>
  <si>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</si>
  <si>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</si>
  <si>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</si>
  <si>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</si>
  <si>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</si>
  <si>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</si>
  <si>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</si>
  <si>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</si>
  <si>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</si>
  <si>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</si>
  <si>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</si>
  <si>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</si>
  <si>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</si>
  <si>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</si>
  <si>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</si>
  <si>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</si>
  <si>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</si>
  <si>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</si>
  <si>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</si>
  <si>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</si>
  <si>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</si>
  <si>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</si>
  <si>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</si>
  <si>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</si>
  <si>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</si>
  <si>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</si>
  <si>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</si>
  <si>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</si>
  <si>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</si>
  <si>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</si>
  <si>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</si>
  <si>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</si>
  <si>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</si>
  <si>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</si>
  <si>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</si>
  <si>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</si>
  <si>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</si>
  <si>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</si>
  <si>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</si>
  <si>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</si>
  <si>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</si>
  <si>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</si>
  <si>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</si>
  <si>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</si>
  <si>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</si>
  <si>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</si>
  <si>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</si>
  <si>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</si>
  <si>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</si>
  <si>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</si>
  <si>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</si>
  <si>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</si>
  <si>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</si>
  <si>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</si>
  <si>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</si>
  <si>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</si>
  <si>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</si>
  <si>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</si>
  <si>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</si>
  <si>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</si>
  <si>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</si>
  <si>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</si>
  <si>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</si>
  <si>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</si>
  <si>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</si>
  <si>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</si>
  <si>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</si>
  <si>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</si>
  <si>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</si>
  <si>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</si>
  <si>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</si>
  <si>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</si>
  <si>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</si>
  <si>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</si>
  <si>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</si>
  <si>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</si>
  <si>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</si>
  <si>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</si>
  <si>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</si>
  <si>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</si>
  <si>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</si>
  <si>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</si>
  <si>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</si>
  <si>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</si>
  <si>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</si>
  <si>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</si>
  <si>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</si>
  <si>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</si>
  <si>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</si>
  <si>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</si>
  <si>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</si>
  <si>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</si>
  <si>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</si>
  <si>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</si>
  <si>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</si>
  <si>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</si>
  <si>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</si>
  <si>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</si>
  <si>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</si>
  <si>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</si>
  <si>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</si>
  <si>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</si>
  <si>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</si>
  <si>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</si>
  <si>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</si>
  <si>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</si>
  <si>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</si>
  <si>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</si>
  <si>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</si>
  <si>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</si>
  <si>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</si>
  <si>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</si>
  <si>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</si>
  <si>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</si>
  <si>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</si>
  <si>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</si>
  <si>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</si>
  <si>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</si>
  <si>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</si>
  <si>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</si>
  <si>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</si>
  <si>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</si>
  <si>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</si>
  <si>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</si>
  <si>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</si>
  <si>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</si>
  <si>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</si>
  <si>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</si>
  <si>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</si>
  <si>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</si>
  <si>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</si>
  <si>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</si>
  <si>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</si>
  <si>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</si>
  <si>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</si>
  <si>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</si>
  <si>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</si>
  <si>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</si>
  <si>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</si>
  <si>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</si>
  <si>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</si>
  <si>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</si>
  <si>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</si>
  <si>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</si>
  <si>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</si>
  <si>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</si>
  <si>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</si>
  <si>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</si>
  <si>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</si>
  <si>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</si>
  <si>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</si>
  <si>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</si>
  <si>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</si>
  <si>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</si>
  <si>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</si>
  <si>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</si>
  <si>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</si>
  <si>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</si>
  <si>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</si>
  <si>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</si>
  <si>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</si>
  <si>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</si>
  <si>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</si>
  <si>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</si>
  <si>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</si>
  <si>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</si>
  <si>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</si>
  <si>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</si>
  <si>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</si>
  <si>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</si>
  <si>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</si>
  <si>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</si>
  <si>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</si>
  <si>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</si>
  <si>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</si>
  <si>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</si>
  <si>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</si>
  <si>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</si>
  <si>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</si>
  <si>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</si>
  <si>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</si>
  <si>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</si>
  <si>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</si>
  <si>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</si>
  <si>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</si>
  <si>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</si>
  <si>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</si>
  <si>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</si>
  <si>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</si>
  <si>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</si>
  <si>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</si>
  <si>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</si>
  <si>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</si>
  <si>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</si>
  <si>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</si>
  <si>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</si>
  <si>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</si>
  <si>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</si>
  <si>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</si>
  <si>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</si>
  <si>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</si>
  <si>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</si>
  <si>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</si>
  <si>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</si>
  <si>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</si>
  <si>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</si>
  <si>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</si>
  <si>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</si>
  <si>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</si>
  <si>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</si>
  <si>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</si>
  <si>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</si>
  <si>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</si>
  <si>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</si>
  <si>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</si>
  <si>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</si>
  <si>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</si>
  <si>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</si>
  <si>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</si>
  <si>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</si>
  <si>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</si>
  <si>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</si>
  <si>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</si>
  <si>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</si>
  <si>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</si>
  <si>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</si>
  <si>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</si>
  <si>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</si>
  <si>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</si>
  <si>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</si>
  <si>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</si>
  <si>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</si>
  <si>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</si>
  <si>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</si>
  <si>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</si>
  <si>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</si>
  <si>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</si>
  <si>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</si>
  <si>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</si>
  <si>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</si>
  <si>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</si>
  <si>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</si>
  <si>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</si>
  <si>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</si>
  <si>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</si>
  <si>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</si>
  <si>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</si>
  <si>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</si>
  <si>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</si>
  <si>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</si>
  <si>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</si>
  <si>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</si>
  <si>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</si>
  <si>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</si>
  <si>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</si>
  <si>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</si>
  <si>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</si>
  <si>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</si>
  <si>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</si>
  <si>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</si>
  <si>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</si>
  <si>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</si>
  <si>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</si>
  <si>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</si>
  <si>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</si>
  <si>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</si>
  <si>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</si>
  <si>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</si>
  <si>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</si>
  <si>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</si>
  <si>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</si>
  <si>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</si>
  <si>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</si>
  <si>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</si>
  <si>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</si>
  <si>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</si>
  <si>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</si>
  <si>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</si>
  <si>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</si>
  <si>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</si>
  <si>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</si>
  <si>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</si>
  <si>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</si>
  <si>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</si>
  <si>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</si>
  <si>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</si>
  <si>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</si>
  <si>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</si>
  <si>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</si>
  <si>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</si>
  <si>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</si>
  <si>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</si>
  <si>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</si>
  <si>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</si>
  <si>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</si>
  <si>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</si>
  <si>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</si>
  <si>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</si>
  <si>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</si>
  <si>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</si>
  <si>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</si>
  <si>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</si>
  <si>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</si>
  <si>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</si>
  <si>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</si>
  <si>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</si>
  <si>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</si>
  <si>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</si>
  <si>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</si>
  <si>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</si>
  <si>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</si>
  <si>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</si>
  <si>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</si>
  <si>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</si>
  <si>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</si>
  <si>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</si>
  <si>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</si>
  <si>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</si>
  <si>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</si>
  <si>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</si>
  <si>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</si>
  <si>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</si>
  <si>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</si>
  <si>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</si>
  <si>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</si>
  <si>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</si>
  <si>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</si>
  <si>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</si>
  <si>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</si>
  <si>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</si>
  <si>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</si>
  <si>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</si>
  <si>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</si>
  <si>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</si>
  <si>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</si>
  <si>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</si>
  <si>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</si>
  <si>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</si>
  <si>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</si>
  <si>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</si>
  <si>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</si>
  <si>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</si>
  <si>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</si>
  <si>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</si>
  <si>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</si>
  <si>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</si>
  <si>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</si>
  <si>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</si>
  <si>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</si>
  <si>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</si>
  <si>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</si>
  <si>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</si>
  <si>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</si>
  <si>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</si>
  <si>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</si>
  <si>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</si>
  <si>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</si>
  <si>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</si>
  <si>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</si>
  <si>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</si>
  <si>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</si>
  <si>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</si>
  <si>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</si>
  <si>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</si>
  <si>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</si>
  <si>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</si>
  <si>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</si>
  <si>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</si>
  <si>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</si>
  <si>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</si>
  <si>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</si>
  <si>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</si>
  <si>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</si>
  <si>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</si>
  <si>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</si>
  <si>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</si>
  <si>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</si>
  <si>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</si>
  <si>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</si>
  <si>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</si>
  <si>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</si>
  <si>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</si>
  <si>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</si>
  <si>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</si>
  <si>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</si>
  <si>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</si>
  <si>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</si>
  <si>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</si>
  <si>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</si>
  <si>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</si>
  <si>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</si>
  <si>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</si>
  <si>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</si>
  <si>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</si>
  <si>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</si>
  <si>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</si>
  <si>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</si>
  <si>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</si>
  <si>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</si>
  <si>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</si>
  <si>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</si>
  <si>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</si>
  <si>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</si>
  <si>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</si>
  <si>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</si>
  <si>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</si>
  <si>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</si>
  <si>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</si>
  <si>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</si>
  <si>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</si>
  <si>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</si>
  <si>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</si>
  <si>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</si>
  <si>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</si>
  <si>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</si>
  <si>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</si>
  <si>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</si>
  <si>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</si>
  <si>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</si>
  <si>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</si>
  <si>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</si>
  <si>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</si>
  <si>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</si>
  <si>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</si>
  <si>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</si>
  <si>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</si>
  <si>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</si>
  <si>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</si>
  <si>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</si>
  <si>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</si>
  <si>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</si>
  <si>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</si>
  <si>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</si>
  <si>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</si>
  <si>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</si>
  <si>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</si>
  <si>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</si>
  <si>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</si>
  <si>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</si>
  <si>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</si>
  <si>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</si>
  <si>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</si>
  <si>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</si>
  <si>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</si>
  <si>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</si>
  <si>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</si>
  <si>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</si>
  <si>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</si>
  <si>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</si>
  <si>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</si>
  <si>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</si>
  <si>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</si>
  <si>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</si>
  <si>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</si>
  <si>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</si>
  <si>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</si>
  <si>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</si>
  <si>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</si>
  <si>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</si>
  <si>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</si>
  <si>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</si>
  <si>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</si>
  <si>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</si>
  <si>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</si>
  <si>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</si>
  <si>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</si>
  <si>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</si>
  <si>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</si>
  <si>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</si>
  <si>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</si>
  <si>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</si>
  <si>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</si>
  <si>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</si>
  <si>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</si>
  <si>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</si>
  <si>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</si>
  <si>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</si>
  <si>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</si>
  <si>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</si>
  <si>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</si>
  <si>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</si>
  <si>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</si>
  <si>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</si>
  <si>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</si>
  <si>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</si>
  <si>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</si>
  <si>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</si>
  <si>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</si>
  <si>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</si>
  <si>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</si>
  <si>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</si>
  <si>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</si>
  <si>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</si>
  <si>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</si>
  <si>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</si>
  <si>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</si>
  <si>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</si>
  <si>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</si>
  <si>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</si>
  <si>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</si>
  <si>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</si>
  <si>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</si>
  <si>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</si>
  <si>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</si>
  <si>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</si>
  <si>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</si>
  <si>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</si>
  <si>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</si>
  <si>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</si>
  <si>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</si>
  <si>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</si>
  <si>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</si>
  <si>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</si>
  <si>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</si>
  <si>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</si>
  <si>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</si>
  <si>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</si>
  <si>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</si>
  <si>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</si>
  <si>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</si>
  <si>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</si>
  <si>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</si>
  <si>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</si>
  <si>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</si>
  <si>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</si>
  <si>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</si>
  <si>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</si>
  <si>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</si>
  <si>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</si>
  <si>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</si>
  <si>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</si>
  <si>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</si>
  <si>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</si>
  <si>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</si>
  <si>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</si>
  <si>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</si>
  <si>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</si>
  <si>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</si>
  <si>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</si>
  <si>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</si>
  <si>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</si>
  <si>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</si>
  <si>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</si>
  <si>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</si>
  <si>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</si>
  <si>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</si>
  <si>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</si>
  <si>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</si>
  <si>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</si>
  <si>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</si>
  <si>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</si>
  <si>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</si>
  <si>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</si>
  <si>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</si>
  <si>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</si>
  <si>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</si>
  <si>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</si>
  <si>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</si>
  <si>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</si>
  <si>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</si>
  <si>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</si>
  <si>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</si>
  <si>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</si>
  <si>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</si>
  <si>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</si>
  <si>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</si>
  <si>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</si>
  <si>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</si>
  <si>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</si>
  <si>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</si>
  <si>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</si>
  <si>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</si>
  <si>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</si>
  <si>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</si>
  <si>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</si>
  <si>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</si>
  <si>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</si>
  <si>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</si>
  <si>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</si>
  <si>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</si>
  <si>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</si>
  <si>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</si>
  <si>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</si>
  <si>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</si>
  <si>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</si>
  <si>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</si>
  <si>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</si>
  <si>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</si>
  <si>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</si>
  <si>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</si>
  <si>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</si>
  <si>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</si>
  <si>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</si>
  <si>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</si>
  <si>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</si>
  <si>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</si>
  <si>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</si>
  <si>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</si>
  <si>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</si>
  <si>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</si>
  <si>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</si>
  <si>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</si>
  <si>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</si>
  <si>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</si>
  <si>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</si>
  <si>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</si>
  <si>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</si>
  <si>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</si>
  <si>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</si>
  <si>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</si>
  <si>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</si>
  <si>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</si>
  <si>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</si>
  <si>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</si>
  <si>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</si>
  <si>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</si>
  <si>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</si>
  <si>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</si>
  <si>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</si>
  <si>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</si>
  <si>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</si>
  <si>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</si>
  <si>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</si>
  <si>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</si>
  <si>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</si>
  <si>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</si>
  <si>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</si>
  <si>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</si>
  <si>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</si>
  <si>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</si>
  <si>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</si>
  <si>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</si>
  <si>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</si>
  <si>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</si>
  <si>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</si>
  <si>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</si>
  <si>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</si>
  <si>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</si>
  <si>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</si>
  <si>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</si>
  <si>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</si>
  <si>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</si>
  <si>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</si>
  <si>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</si>
  <si>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</si>
  <si>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</si>
  <si>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</si>
  <si>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</si>
  <si>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</si>
  <si>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</si>
  <si>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</si>
  <si>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</si>
  <si>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</si>
  <si>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</si>
  <si>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</si>
  <si>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</si>
  <si>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</si>
  <si>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</si>
  <si>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</si>
  <si>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</si>
  <si>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</si>
  <si>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</si>
  <si>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</si>
  <si>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</si>
  <si>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</si>
  <si>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</si>
  <si>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</si>
  <si>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</si>
  <si>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</si>
  <si>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</si>
  <si>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</si>
  <si>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</si>
  <si>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</si>
  <si>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</si>
  <si>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</si>
  <si>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</si>
  <si>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</si>
  <si>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</si>
  <si>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</si>
  <si>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</si>
  <si>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</si>
  <si>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</si>
  <si>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</si>
  <si>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</si>
  <si>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</si>
  <si>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</si>
  <si>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</si>
  <si>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</si>
  <si>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</si>
  <si>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</si>
  <si>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</si>
  <si>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</si>
  <si>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</si>
  <si>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</si>
  <si>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</si>
  <si>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</si>
  <si>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</si>
  <si>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</si>
  <si>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</si>
  <si>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</si>
  <si>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</si>
  <si>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</si>
  <si>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</si>
  <si>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</si>
  <si>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</si>
  <si>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</si>
  <si>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</si>
  <si>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</si>
  <si>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</si>
  <si>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</si>
  <si>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</si>
  <si>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</si>
  <si>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</si>
  <si>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</si>
  <si>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</si>
  <si>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</si>
  <si>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</si>
  <si>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</si>
  <si>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</si>
  <si>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</si>
  <si>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</si>
  <si>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</si>
  <si>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</si>
  <si>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</si>
  <si>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</si>
  <si>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</si>
  <si>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</si>
  <si>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</si>
  <si>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</si>
  <si>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</si>
  <si>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</si>
  <si>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</si>
  <si>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</si>
  <si>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</si>
  <si>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</si>
  <si>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</si>
  <si>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</si>
  <si>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</si>
  <si>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</si>
  <si>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</si>
  <si>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</si>
  <si>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</si>
  <si>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</si>
  <si>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</si>
  <si>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</si>
  <si>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</si>
  <si>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</si>
  <si>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</si>
  <si>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</si>
  <si>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</si>
  <si>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</si>
  <si>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</si>
  <si>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</si>
  <si>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</si>
  <si>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</si>
  <si>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</si>
  <si>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</si>
  <si>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</si>
  <si>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</si>
  <si>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</si>
  <si>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</si>
  <si>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</si>
  <si>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</si>
  <si>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</si>
  <si>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</si>
  <si>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</si>
  <si>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</si>
  <si>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</si>
  <si>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</si>
  <si>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</si>
  <si>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</si>
  <si>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</si>
  <si>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</si>
  <si>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</si>
  <si>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</si>
  <si>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</si>
  <si>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</si>
  <si>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</si>
  <si>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</si>
  <si>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</si>
  <si>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</si>
  <si>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</si>
  <si>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</si>
  <si>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</si>
  <si>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</si>
  <si>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</si>
  <si>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</si>
  <si>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</si>
  <si>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</si>
  <si>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</si>
  <si>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</si>
  <si>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</si>
  <si>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</si>
  <si>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</si>
  <si>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</si>
  <si>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</si>
  <si>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</si>
  <si>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</si>
  <si>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</si>
  <si>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</si>
  <si>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</si>
  <si>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</si>
  <si>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</si>
  <si>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</si>
  <si>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</si>
  <si>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</si>
  <si>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</si>
  <si>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</si>
  <si>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</si>
  <si>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</si>
  <si>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</si>
  <si>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</si>
  <si>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</si>
  <si>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</si>
  <si>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</si>
  <si>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</si>
  <si>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</si>
  <si>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</si>
  <si>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</si>
  <si>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</si>
  <si>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</si>
  <si>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</si>
  <si>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</si>
  <si>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</si>
  <si>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</si>
  <si>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</si>
  <si>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</si>
  <si>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</si>
  <si>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</si>
  <si>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</si>
  <si>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</si>
  <si>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</si>
  <si>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</si>
  <si>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</si>
  <si>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</si>
  <si>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</si>
  <si>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</si>
  <si>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</si>
  <si>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</si>
  <si>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</si>
  <si>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</si>
  <si>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</si>
  <si>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</si>
  <si>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</si>
  <si>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</si>
  <si>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</si>
  <si>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</si>
  <si>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</si>
  <si>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</si>
  <si>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</si>
  <si>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</si>
  <si>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</si>
  <si>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</si>
  <si>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</si>
  <si>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</si>
  <si>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</si>
  <si>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</si>
  <si>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</si>
  <si>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</si>
  <si>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</si>
  <si>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</si>
  <si>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</si>
  <si>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</si>
  <si>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</si>
  <si>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</si>
  <si>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</si>
  <si>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</si>
  <si>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</si>
  <si>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</si>
  <si>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</si>
  <si>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</si>
  <si>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</si>
  <si>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</si>
  <si>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</si>
  <si>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</si>
  <si>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</si>
  <si>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</si>
  <si>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</si>
  <si>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</si>
  <si>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</si>
  <si>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</si>
  <si>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</si>
  <si>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</si>
  <si>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</si>
  <si>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</si>
  <si>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</si>
  <si>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</si>
  <si>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</si>
  <si>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</si>
  <si>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</si>
  <si>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</si>
  <si>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</si>
  <si>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</si>
  <si>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</si>
  <si>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</si>
  <si>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</si>
  <si>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</si>
  <si>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</si>
  <si>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</si>
  <si>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</si>
  <si>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</si>
  <si>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</si>
  <si>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</si>
  <si>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</si>
  <si>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</si>
  <si>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</si>
  <si>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</si>
  <si>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</si>
  <si>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</si>
  <si>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</si>
  <si>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</si>
  <si>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</si>
  <si>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</si>
  <si>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</si>
  <si>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</si>
  <si>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</si>
  <si>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</si>
  <si>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</si>
  <si>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</si>
  <si>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</si>
  <si>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</si>
  <si>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</si>
  <si>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</si>
  <si>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</si>
  <si>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</si>
  <si>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</si>
  <si>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</si>
  <si>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</si>
  <si>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</si>
  <si>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</si>
  <si>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</si>
  <si>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</si>
  <si>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</si>
  <si>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</si>
  <si>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</si>
  <si>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</si>
  <si>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</si>
  <si>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</si>
  <si>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</si>
  <si>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</si>
  <si>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</si>
  <si>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</si>
  <si>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</si>
  <si>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</si>
  <si>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</si>
  <si>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</si>
  <si>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</si>
  <si>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</si>
  <si>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</si>
  <si>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</si>
  <si>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</si>
  <si>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</si>
  <si>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</si>
  <si>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</si>
  <si>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</si>
  <si>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</si>
  <si>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</si>
  <si>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</si>
  <si>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</si>
  <si>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</si>
  <si>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</si>
  <si>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</si>
  <si>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</si>
  <si>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</si>
  <si>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</si>
  <si>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</si>
  <si>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</si>
  <si>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</si>
  <si>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</si>
  <si>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</si>
  <si>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</si>
  <si>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</si>
  <si>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</si>
  <si>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</si>
  <si>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</si>
  <si>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</si>
  <si>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</si>
  <si>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</si>
  <si>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</si>
  <si>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</si>
  <si>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</si>
  <si>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</si>
  <si>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</si>
  <si>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</si>
  <si>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</si>
  <si>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</si>
  <si>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</si>
  <si>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</si>
  <si>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</si>
  <si>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</si>
  <si>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</si>
  <si>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</si>
  <si>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</si>
  <si>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</si>
  <si>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</si>
  <si>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</si>
  <si>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</si>
  <si>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</si>
  <si>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</si>
  <si>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</si>
  <si>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</si>
  <si>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</si>
  <si>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</si>
  <si>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</si>
  <si>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</si>
  <si>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</si>
  <si>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</si>
  <si>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</si>
  <si>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</si>
  <si>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</si>
  <si>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</si>
  <si>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</si>
  <si>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</si>
  <si>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</si>
  <si>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</si>
  <si>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</si>
  <si>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</si>
  <si>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</si>
  <si>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</si>
  <si>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</si>
  <si>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</si>
  <si>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</si>
  <si>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</si>
  <si>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</si>
  <si>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</si>
  <si>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</si>
  <si>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</si>
  <si>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</si>
  <si>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</si>
  <si>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</si>
  <si>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</si>
  <si>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</si>
  <si>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</si>
  <si>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</si>
  <si>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</si>
  <si>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</si>
  <si>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</si>
  <si>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</si>
  <si>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</si>
  <si>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</si>
  <si>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</si>
  <si>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</si>
  <si>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</si>
  <si>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</si>
  <si>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</si>
  <si>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</si>
  <si>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</si>
  <si>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</si>
  <si>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</si>
  <si>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</si>
  <si>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</si>
  <si>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</si>
  <si>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</si>
  <si>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</si>
  <si>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</si>
  <si>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</si>
  <si>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</si>
  <si>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</si>
  <si>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</si>
  <si>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</si>
  <si>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</si>
  <si>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</si>
  <si>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</si>
  <si>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</si>
  <si>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</si>
  <si>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</si>
  <si>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</si>
  <si>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</si>
  <si>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</si>
  <si>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</si>
  <si>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</si>
  <si>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</si>
  <si>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</si>
  <si>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</si>
  <si>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</si>
  <si>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</si>
  <si>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</si>
  <si>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</si>
  <si>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</si>
  <si>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</si>
  <si>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</si>
  <si>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</si>
  <si>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</si>
  <si>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</si>
  <si>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</si>
  <si>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</si>
  <si>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</si>
  <si>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</si>
  <si>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</si>
  <si>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</si>
  <si>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</si>
  <si>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</si>
  <si>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</si>
  <si>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</si>
  <si>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</si>
  <si>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</si>
  <si>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</si>
  <si>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</si>
  <si>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</si>
  <si>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</si>
  <si>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</si>
  <si>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</si>
  <si>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</si>
  <si>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</si>
  <si>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</si>
  <si>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</si>
  <si>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</si>
  <si>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</si>
  <si>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</si>
  <si>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</si>
  <si>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</si>
  <si>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</si>
  <si>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</si>
  <si>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</si>
  <si>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</si>
  <si>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</si>
  <si>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</si>
  <si>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</si>
  <si>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</si>
  <si>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</si>
  <si>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</si>
  <si>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</si>
  <si>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</si>
  <si>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</si>
  <si>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</si>
  <si>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</si>
  <si>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</si>
  <si>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</si>
  <si>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</si>
  <si>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</si>
  <si>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</si>
  <si>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</si>
  <si>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</si>
  <si>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</si>
  <si>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</si>
  <si>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</si>
  <si>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</si>
  <si>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</si>
  <si>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</si>
  <si>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</si>
  <si>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</si>
  <si>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</si>
  <si>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</si>
  <si>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</si>
  <si>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</si>
  <si>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</si>
  <si>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</si>
  <si>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</si>
  <si>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</si>
  <si>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</si>
  <si>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</si>
  <si>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</si>
  <si>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</si>
  <si>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</si>
  <si>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</si>
  <si>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</si>
  <si>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</si>
  <si>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</si>
  <si>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</si>
  <si>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</si>
  <si>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</si>
  <si>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</si>
  <si>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</si>
  <si>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</si>
  <si>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</si>
  <si>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</si>
  <si>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</si>
  <si>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</si>
  <si>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</si>
  <si>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</si>
  <si>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</si>
  <si>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</si>
  <si>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</si>
  <si>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</si>
  <si>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</si>
  <si>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</si>
  <si>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</si>
  <si>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</si>
  <si>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</si>
  <si>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</si>
  <si>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</si>
  <si>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</si>
  <si>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</si>
  <si>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</si>
  <si>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</si>
  <si>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</si>
  <si>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</si>
  <si>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</si>
  <si>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</si>
  <si>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</si>
  <si>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</si>
  <si>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</si>
  <si>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</si>
  <si>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</si>
  <si>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</si>
  <si>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</si>
  <si>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</si>
  <si>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</si>
  <si>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</si>
  <si>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</si>
  <si>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</si>
  <si>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</si>
  <si>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</si>
  <si>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</si>
  <si>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</si>
  <si>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</si>
  <si>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</si>
  <si>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</si>
  <si>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</si>
  <si>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</si>
  <si>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</si>
  <si>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</si>
  <si>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</si>
  <si>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</si>
  <si>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</si>
  <si>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</si>
  <si>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</si>
  <si>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</si>
  <si>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</si>
  <si>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</si>
  <si>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</si>
  <si>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</si>
  <si>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</si>
  <si>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</si>
  <si>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</si>
  <si>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</si>
  <si>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</si>
  <si>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</si>
  <si>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</si>
  <si>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</si>
  <si>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</si>
  <si>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</si>
  <si>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</si>
  <si>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</si>
  <si>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</si>
  <si>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</si>
  <si>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</si>
  <si>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</si>
  <si>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</si>
  <si>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</si>
  <si>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</si>
  <si>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</si>
  <si>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</si>
  <si>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</si>
  <si>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</si>
  <si>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</si>
  <si>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</si>
  <si>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</si>
  <si>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</si>
  <si>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</si>
  <si>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</si>
  <si>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</si>
  <si>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</si>
  <si>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</si>
  <si>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</si>
  <si>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</si>
  <si>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</si>
  <si>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</si>
  <si>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</si>
  <si>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</si>
  <si>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</si>
  <si>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</si>
  <si>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</si>
  <si>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</si>
  <si>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</si>
  <si>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</si>
  <si>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</si>
  <si>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</si>
  <si>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</si>
  <si>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</si>
  <si>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</si>
  <si>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</si>
  <si>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</si>
  <si>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</si>
  <si>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</si>
  <si>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</si>
  <si>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</si>
  <si>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</si>
  <si>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</si>
  <si>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</si>
  <si>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</si>
  <si>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</si>
  <si>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</si>
  <si>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</si>
  <si>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</si>
  <si>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</si>
  <si>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</si>
  <si>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</si>
  <si>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</si>
  <si>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</si>
  <si>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</si>
  <si>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</si>
  <si>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</si>
  <si>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</si>
  <si>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</si>
  <si>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</si>
  <si>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</si>
  <si>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</si>
  <si>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</si>
  <si>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</si>
  <si>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</si>
  <si>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</si>
  <si>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</si>
  <si>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</si>
  <si>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</si>
  <si>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</si>
  <si>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</si>
  <si>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</si>
  <si>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</si>
  <si>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</si>
  <si>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</si>
  <si>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</si>
  <si>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</si>
  <si>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</si>
  <si>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</si>
  <si>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</si>
  <si>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</si>
  <si>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</si>
  <si>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</si>
  <si>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</si>
  <si>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</si>
  <si>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</si>
  <si>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</si>
  <si>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</si>
  <si>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</si>
  <si>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</si>
  <si>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</si>
  <si>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</si>
  <si>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</si>
  <si>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</si>
  <si>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</si>
  <si>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</si>
  <si>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</si>
  <si>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</si>
  <si>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</si>
  <si>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</si>
  <si>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</si>
  <si>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</si>
  <si>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</si>
  <si>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</si>
  <si>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</si>
  <si>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</si>
  <si>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</si>
  <si>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</si>
  <si>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</si>
  <si>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</si>
  <si>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</si>
  <si>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</si>
  <si>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</si>
  <si>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</si>
  <si>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</si>
  <si>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</si>
  <si>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</si>
  <si>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</si>
  <si>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</si>
  <si>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</si>
  <si>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</si>
  <si>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</si>
  <si>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</si>
  <si>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</si>
  <si>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</si>
  <si>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</si>
  <si>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</si>
  <si>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</si>
  <si>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</si>
  <si>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</si>
  <si>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</si>
  <si>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</si>
  <si>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</si>
  <si>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</si>
  <si>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</si>
  <si>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</si>
  <si>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</si>
  <si>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</si>
  <si>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</si>
  <si>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</si>
  <si>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</si>
  <si>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</si>
  <si>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</si>
  <si>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</si>
  <si>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</si>
  <si>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</si>
  <si>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</si>
  <si>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</si>
  <si>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</si>
  <si>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</si>
  <si>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</si>
  <si>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</si>
  <si>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</si>
  <si>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</si>
  <si>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</si>
  <si>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</si>
  <si>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</si>
  <si>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</si>
  <si>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</si>
  <si>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</si>
  <si>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</si>
  <si>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</si>
  <si>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</si>
  <si>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</si>
  <si>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</si>
  <si>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</si>
  <si>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</si>
  <si>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</si>
  <si>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</si>
  <si>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</si>
  <si>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</si>
  <si>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</si>
  <si>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</si>
  <si>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</si>
  <si>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</si>
  <si>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</si>
  <si>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</si>
  <si>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</si>
  <si>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</si>
  <si>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</si>
  <si>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</si>
  <si>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</si>
  <si>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</si>
  <si>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</si>
  <si>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</si>
  <si>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</si>
  <si>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</si>
  <si>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</si>
  <si>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</si>
  <si>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</si>
  <si>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</si>
  <si>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</si>
  <si>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</si>
  <si>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</si>
  <si>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</si>
  <si>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</si>
  <si>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</si>
  <si>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</si>
  <si>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</si>
  <si>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</si>
  <si>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</si>
  <si>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</si>
  <si>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</si>
  <si>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</si>
  <si>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</si>
  <si>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</si>
  <si>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</si>
  <si>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</si>
  <si>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</si>
  <si>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</si>
  <si>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</si>
  <si>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</si>
  <si>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</si>
  <si>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</si>
  <si>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</si>
  <si>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</si>
  <si>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</si>
  <si>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</si>
  <si>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</si>
  <si>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</si>
  <si>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</si>
  <si>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</si>
  <si>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</si>
  <si>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</si>
  <si>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</si>
  <si>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</si>
  <si>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</si>
  <si>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</si>
  <si>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</si>
  <si>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</si>
  <si>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</si>
  <si>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</si>
  <si>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</si>
  <si>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</si>
  <si>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</si>
  <si>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</si>
  <si>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</si>
  <si>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</si>
  <si>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</si>
  <si>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</si>
  <si>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</si>
  <si>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</si>
  <si>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</si>
  <si>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</si>
  <si>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</si>
  <si>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</si>
  <si>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</si>
  <si>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</si>
  <si>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</si>
  <si>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</si>
  <si>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</si>
  <si>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</si>
  <si>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</si>
  <si>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</si>
  <si>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</si>
  <si>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</si>
  <si>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</si>
  <si>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</si>
  <si>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</si>
  <si>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</si>
  <si>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</si>
  <si>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</si>
  <si>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</si>
  <si>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</si>
  <si>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</si>
  <si>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</si>
  <si>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</si>
  <si>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</si>
  <si>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</si>
  <si>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</si>
  <si>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</si>
  <si>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</si>
  <si>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</si>
  <si>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</si>
  <si>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</si>
  <si>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</si>
  <si>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</si>
  <si>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</si>
  <si>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</si>
  <si>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</si>
  <si>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</si>
  <si>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</si>
  <si>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</si>
  <si>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</si>
  <si>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</si>
  <si>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</si>
  <si>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</si>
  <si>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</si>
  <si>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</si>
  <si>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</si>
  <si>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</si>
  <si>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</si>
  <si>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</si>
  <si>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</si>
  <si>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</si>
  <si>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</si>
  <si>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</si>
  <si>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</si>
  <si>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</si>
  <si>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</si>
  <si>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</si>
  <si>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</si>
  <si>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</si>
  <si>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</si>
  <si>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</si>
  <si>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</si>
  <si>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</si>
  <si>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</si>
  <si>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</si>
  <si>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</si>
  <si>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</si>
  <si>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</si>
  <si>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</si>
  <si>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</si>
  <si>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</si>
  <si>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</si>
  <si>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</si>
  <si>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</si>
  <si>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</si>
  <si>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</si>
  <si>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</si>
  <si>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</si>
  <si>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</si>
  <si>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</si>
  <si>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</si>
  <si>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</si>
  <si>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</si>
  <si>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</si>
  <si>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</si>
  <si>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</si>
  <si>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</si>
  <si>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</si>
  <si>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</si>
  <si>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</si>
  <si>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</si>
  <si>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</si>
  <si>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</si>
  <si>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</si>
  <si>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</si>
  <si>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</si>
  <si>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</si>
  <si>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</si>
  <si>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</si>
  <si>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</si>
  <si>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</si>
  <si>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</si>
  <si>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</si>
  <si>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</si>
  <si>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</si>
  <si>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</si>
  <si>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</si>
  <si>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</si>
  <si>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</si>
  <si>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</si>
  <si>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</si>
  <si>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</si>
  <si>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</si>
  <si>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</si>
  <si>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</si>
  <si>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</si>
  <si>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</si>
  <si>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</si>
  <si>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</si>
  <si>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</si>
  <si>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</si>
  <si>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</si>
  <si>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</si>
  <si>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</si>
  <si>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</si>
  <si>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</si>
  <si>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</si>
  <si>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</si>
  <si>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</si>
  <si>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</si>
  <si>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</si>
  <si>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</si>
  <si>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</si>
  <si>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</si>
  <si>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</si>
  <si>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</si>
  <si>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</si>
  <si>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</si>
  <si>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</si>
  <si>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</si>
  <si>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</si>
  <si>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</si>
  <si>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</si>
  <si>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</si>
  <si>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</si>
  <si>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</si>
  <si>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</si>
  <si>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</si>
  <si>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</si>
  <si>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</si>
  <si>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</si>
  <si>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</si>
  <si>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</si>
  <si>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</si>
  <si>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</si>
  <si>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</si>
  <si>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</si>
  <si>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</si>
  <si>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</si>
  <si>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</si>
  <si>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</si>
  <si>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</si>
  <si>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</si>
  <si>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</si>
  <si>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</si>
  <si>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</si>
  <si>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</si>
  <si>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</si>
  <si>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</si>
  <si>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</si>
  <si>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</si>
  <si>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</si>
  <si>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</si>
  <si>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</si>
  <si>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</si>
  <si>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</si>
  <si>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</si>
  <si>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</si>
  <si>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</si>
  <si>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</si>
  <si>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</si>
  <si>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</si>
  <si>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</si>
  <si>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</si>
  <si>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</si>
  <si>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</si>
  <si>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</si>
  <si>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</si>
  <si>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</si>
  <si>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</si>
  <si>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</si>
  <si>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</si>
  <si>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</si>
  <si>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</si>
  <si>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</si>
  <si>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</si>
  <si>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</si>
  <si>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</si>
  <si>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</si>
  <si>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</si>
  <si>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</si>
  <si>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</si>
  <si>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</si>
  <si>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</si>
  <si>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</si>
  <si>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</si>
  <si>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</si>
  <si>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</si>
  <si>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</si>
  <si>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</si>
  <si>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</si>
  <si>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</si>
  <si>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</si>
  <si>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</si>
  <si>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</si>
  <si>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</si>
  <si>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</si>
  <si>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</si>
  <si>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</si>
  <si>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</si>
  <si>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</si>
  <si>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</si>
  <si>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</si>
  <si>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</si>
  <si>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</si>
  <si>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</si>
  <si>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</si>
  <si>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</si>
  <si>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</si>
  <si>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</si>
  <si>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</si>
  <si>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</si>
  <si>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</si>
  <si>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</si>
  <si>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</si>
  <si>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</si>
  <si>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</si>
  <si>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</si>
  <si>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</si>
  <si>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</si>
  <si>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</si>
  <si>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</si>
  <si>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</si>
  <si>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</si>
  <si>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</si>
  <si>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</si>
  <si>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</si>
  <si>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</si>
  <si>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</si>
  <si>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</si>
  <si>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</si>
  <si>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</si>
  <si>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</si>
  <si>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</si>
  <si>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</si>
  <si>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</si>
  <si>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</si>
  <si>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</si>
  <si>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</si>
  <si>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</si>
  <si>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</si>
  <si>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</si>
  <si>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</si>
  <si>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</si>
  <si>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</si>
  <si>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</si>
  <si>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</si>
  <si>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</si>
  <si>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</si>
  <si>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</si>
  <si>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</si>
  <si>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</si>
  <si>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</si>
  <si>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</si>
  <si>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</si>
  <si>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</si>
  <si>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</si>
  <si>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</si>
  <si>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</si>
  <si>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</si>
  <si>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</si>
  <si>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</si>
  <si>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</si>
  <si>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</si>
  <si>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</si>
  <si>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</si>
  <si>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</si>
  <si>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</si>
  <si>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</si>
  <si>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</si>
  <si>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</si>
  <si>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</si>
  <si>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</si>
  <si>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</si>
  <si>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</si>
  <si>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</si>
  <si>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</si>
  <si>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</si>
  <si>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</si>
  <si>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</si>
  <si>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</si>
  <si>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</si>
  <si>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</si>
  <si>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</si>
  <si>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</si>
  <si>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</si>
  <si>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</si>
  <si>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</si>
  <si>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</si>
  <si>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</si>
  <si>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</si>
  <si>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</si>
  <si>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</si>
  <si>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</si>
  <si>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</si>
  <si>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</si>
  <si>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</si>
  <si>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</si>
  <si>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</si>
  <si>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</si>
  <si>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</si>
  <si>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</si>
  <si>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</si>
  <si>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</si>
  <si>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</si>
  <si>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</si>
  <si>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</si>
  <si>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</si>
  <si>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</si>
  <si>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</si>
  <si>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</si>
  <si>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</si>
  <si>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</si>
  <si>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</si>
  <si>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</si>
  <si>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</si>
  <si>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</si>
  <si>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</si>
  <si>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</si>
  <si>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</si>
  <si>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</si>
  <si>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</si>
  <si>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</si>
  <si>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</si>
  <si>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</si>
  <si>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</si>
  <si>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</si>
  <si>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</si>
  <si>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</si>
  <si>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</si>
  <si>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</si>
  <si>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</si>
  <si>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</si>
  <si>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</si>
  <si>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</si>
  <si>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</si>
  <si>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</si>
  <si>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</si>
  <si>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</si>
  <si>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</si>
  <si>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</si>
  <si>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</si>
  <si>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</si>
  <si>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</si>
  <si>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</si>
  <si>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</si>
  <si>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</si>
  <si>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</si>
  <si>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</si>
  <si>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</si>
  <si>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</si>
  <si>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</si>
  <si>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</si>
  <si>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</si>
  <si>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</si>
  <si>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</si>
  <si>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</si>
  <si>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</si>
  <si>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</si>
  <si>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</si>
  <si>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</si>
  <si>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</si>
  <si>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</si>
  <si>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</si>
  <si>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</si>
  <si>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</si>
  <si>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</si>
  <si>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</si>
  <si>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</si>
  <si>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</si>
  <si>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</si>
  <si>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</si>
  <si>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</si>
  <si>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</si>
  <si>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</si>
  <si>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</si>
  <si>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</si>
  <si>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</si>
  <si>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</si>
  <si>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</si>
  <si>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</si>
  <si>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</si>
  <si>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</si>
  <si>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</si>
  <si>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</si>
  <si>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</si>
  <si>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</si>
  <si>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</si>
  <si>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</si>
  <si>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</si>
  <si>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</si>
  <si>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</si>
  <si>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</si>
  <si>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</si>
  <si>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</si>
  <si>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</si>
  <si>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</si>
  <si>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</si>
  <si>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</si>
  <si>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</si>
  <si>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</si>
  <si>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</si>
  <si>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</si>
  <si>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</si>
  <si>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</si>
  <si>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</si>
  <si>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</si>
  <si>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</si>
  <si>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</si>
  <si>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</si>
  <si>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</si>
  <si>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</si>
  <si>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</si>
  <si>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</si>
  <si>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</si>
  <si>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</si>
  <si>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</si>
  <si>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</si>
  <si>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</si>
  <si>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</si>
  <si>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</si>
  <si>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</si>
  <si>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</si>
  <si>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</si>
  <si>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</si>
  <si>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</si>
  <si>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</si>
  <si>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</si>
  <si>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</si>
  <si>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</si>
  <si>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</si>
  <si>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</si>
  <si>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</si>
  <si>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</si>
  <si>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</si>
  <si>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</si>
  <si>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</si>
  <si>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</si>
  <si>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</si>
  <si>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</si>
  <si>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</si>
  <si>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</si>
  <si>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</si>
  <si>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</si>
  <si>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</si>
  <si>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</si>
  <si>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</si>
  <si>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</si>
  <si>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</si>
  <si>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</si>
  <si>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</si>
  <si>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</si>
  <si>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</si>
  <si>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</si>
  <si>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</si>
  <si>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</si>
  <si>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</si>
  <si>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</si>
  <si>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</si>
  <si>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</si>
  <si>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</si>
  <si>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</si>
  <si>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</si>
  <si>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</si>
  <si>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</si>
  <si>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</si>
  <si>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</si>
  <si>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</si>
  <si>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</si>
  <si>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</si>
  <si>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</si>
  <si>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</si>
  <si>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</si>
  <si>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</si>
  <si>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</si>
  <si>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</si>
  <si>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</si>
  <si>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</si>
  <si>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</si>
  <si>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</si>
  <si>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</si>
  <si>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</si>
  <si>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</si>
  <si>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</si>
  <si>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</si>
  <si>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</si>
  <si>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</si>
  <si>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</si>
  <si>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</si>
  <si>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</si>
  <si>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</si>
  <si>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</si>
  <si>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</si>
  <si>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</si>
  <si>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</si>
  <si>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</si>
  <si>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</si>
  <si>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</si>
  <si>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</si>
  <si>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</si>
  <si>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</si>
  <si>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</si>
  <si>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</si>
  <si>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</si>
  <si>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</si>
  <si>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</si>
  <si>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</si>
  <si>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</si>
  <si>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</si>
  <si>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</si>
  <si>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</si>
  <si>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</si>
  <si>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</si>
  <si>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</si>
  <si>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</si>
  <si>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</si>
  <si>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</si>
  <si>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</si>
  <si>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</si>
  <si>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</si>
  <si>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</si>
  <si>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</si>
  <si>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</si>
  <si>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</si>
  <si>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</si>
  <si>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</si>
  <si>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</si>
  <si>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</si>
  <si>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</si>
  <si>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</si>
  <si>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</si>
  <si>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</si>
  <si>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</si>
  <si>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</si>
  <si>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</si>
  <si>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</si>
  <si>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</si>
  <si>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</si>
  <si>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</si>
  <si>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</si>
  <si>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</si>
  <si>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</si>
  <si>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</si>
  <si>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</si>
  <si>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</si>
  <si>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</si>
  <si>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</si>
  <si>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</si>
  <si>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</si>
  <si>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</si>
  <si>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</si>
  <si>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</si>
  <si>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</si>
  <si>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</si>
  <si>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</si>
  <si>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</si>
  <si>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</si>
  <si>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</si>
  <si>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</si>
  <si>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</si>
  <si>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</si>
  <si>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</si>
  <si>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</si>
  <si>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</si>
  <si>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</si>
  <si>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</si>
  <si>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</si>
  <si>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</si>
  <si>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</si>
  <si>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</si>
  <si>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</si>
  <si>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</si>
  <si>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</si>
  <si>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</si>
  <si>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</si>
  <si>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</si>
  <si>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</si>
  <si>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</si>
  <si>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</si>
  <si>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</si>
  <si>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</si>
  <si>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</si>
  <si>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</si>
  <si>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</si>
  <si>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</si>
  <si>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</si>
  <si>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</si>
  <si>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</si>
  <si>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</si>
  <si>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</si>
  <si>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</si>
  <si>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</si>
  <si>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</si>
  <si>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</si>
  <si>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</si>
  <si>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</si>
  <si>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</si>
  <si>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</si>
  <si>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</si>
  <si>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</si>
  <si>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</si>
  <si>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</si>
  <si>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</si>
  <si>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</si>
  <si>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</si>
  <si>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</si>
  <si>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</si>
  <si>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</si>
  <si>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</si>
  <si>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</si>
  <si>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</si>
  <si>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</si>
  <si>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</si>
  <si>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</si>
  <si>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</si>
  <si>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</si>
  <si>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</si>
  <si>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</si>
  <si>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</si>
  <si>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</si>
  <si>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</si>
  <si>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</si>
  <si>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</si>
  <si>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</si>
  <si>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</si>
  <si>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</si>
  <si>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</si>
  <si>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</si>
  <si>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</si>
  <si>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</si>
  <si>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</si>
  <si>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</si>
  <si>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</si>
  <si>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</si>
  <si>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</si>
  <si>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</si>
  <si>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</si>
  <si>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</si>
  <si>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</si>
  <si>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</si>
  <si>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</si>
  <si>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</si>
  <si>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</si>
  <si>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</si>
  <si>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</si>
  <si>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</si>
  <si>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</si>
  <si>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</si>
  <si>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</si>
  <si>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</si>
  <si>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</si>
  <si>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</si>
  <si>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</si>
  <si>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</si>
  <si>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</si>
  <si>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</si>
  <si>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</si>
  <si>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</si>
  <si>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</si>
  <si>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</si>
  <si>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</si>
  <si>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</si>
  <si>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</si>
  <si>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</si>
  <si>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</si>
  <si>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</si>
  <si>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</si>
  <si>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</si>
  <si>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</si>
  <si>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</si>
  <si>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</si>
  <si>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</si>
  <si>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</si>
  <si>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</si>
  <si>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</si>
  <si>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</si>
  <si>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</si>
  <si>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</si>
  <si>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</si>
  <si>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</si>
  <si>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</si>
  <si>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</si>
  <si>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</si>
  <si>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</si>
  <si>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</si>
  <si>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</si>
  <si>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</si>
  <si>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</si>
  <si>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</si>
  <si>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</si>
  <si>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</si>
  <si>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</si>
  <si>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</si>
  <si>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</si>
  <si>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</si>
  <si>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</si>
  <si>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</si>
  <si>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</si>
  <si>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</si>
  <si>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</si>
  <si>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</si>
  <si>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</si>
  <si>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</si>
  <si>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</si>
  <si>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</si>
  <si>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</si>
  <si>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</si>
  <si>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</si>
  <si>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</si>
  <si>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</si>
  <si>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</si>
  <si>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</si>
  <si>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</si>
  <si>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</si>
  <si>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</si>
  <si>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</si>
  <si>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</si>
  <si>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</si>
  <si>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</si>
  <si>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</si>
  <si>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</si>
  <si>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</si>
  <si>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</si>
  <si>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</si>
  <si>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</si>
  <si>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</si>
  <si>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</si>
  <si>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</si>
  <si>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</si>
  <si>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</si>
  <si>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</si>
  <si>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</si>
  <si>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</si>
  <si>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</si>
  <si>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</si>
  <si>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</si>
  <si>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</si>
  <si>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</si>
  <si>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</si>
  <si>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</si>
  <si>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</si>
  <si>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</si>
  <si>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</si>
  <si>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</si>
  <si>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</si>
  <si>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</si>
  <si>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</si>
  <si>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</si>
  <si>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</si>
  <si>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</si>
  <si>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</si>
  <si>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</si>
  <si>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</si>
  <si>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</si>
  <si>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</si>
  <si>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</si>
  <si>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</si>
  <si>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</si>
  <si>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</si>
  <si>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</si>
  <si>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</si>
  <si>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</si>
  <si>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</si>
  <si>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</si>
  <si>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</si>
  <si>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</si>
  <si>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</si>
  <si>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</si>
  <si>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</si>
  <si>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</si>
  <si>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</si>
  <si>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</si>
  <si>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</si>
  <si>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</si>
  <si>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</si>
  <si>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</si>
  <si>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</si>
  <si>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</si>
  <si>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</si>
  <si>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</si>
  <si>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</si>
  <si>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</si>
  <si>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</si>
  <si>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</si>
  <si>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</si>
  <si>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</si>
  <si>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</si>
  <si>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</si>
  <si>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</si>
  <si>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</si>
  <si>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</si>
  <si>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</si>
  <si>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</si>
  <si>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</si>
  <si>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</si>
  <si>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</si>
  <si>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</si>
  <si>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</si>
  <si>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</si>
  <si>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</si>
  <si>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</si>
  <si>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</si>
  <si>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</si>
  <si>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</si>
  <si>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</si>
  <si>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</si>
  <si>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</si>
  <si>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</si>
  <si>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</si>
  <si>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</si>
  <si>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</si>
  <si>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</si>
  <si>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</si>
  <si>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</si>
  <si>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</si>
  <si>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</si>
  <si>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</si>
  <si>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</si>
  <si>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</si>
  <si>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</si>
  <si>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</si>
  <si>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</si>
  <si>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</si>
  <si>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</si>
  <si>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</si>
  <si>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</si>
  <si>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</si>
  <si>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</si>
  <si>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</si>
  <si>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</si>
  <si>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</si>
  <si>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</si>
  <si>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</si>
  <si>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</si>
  <si>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</si>
  <si>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</si>
  <si>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</si>
  <si>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</si>
  <si>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</si>
  <si>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</si>
  <si>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</si>
  <si>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</si>
  <si>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</si>
  <si>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</si>
  <si>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</si>
  <si>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</si>
  <si>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</si>
  <si>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</si>
  <si>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</si>
  <si>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</si>
  <si>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</si>
  <si>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</si>
  <si>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</si>
  <si>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</si>
  <si>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</si>
  <si>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</si>
  <si>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</si>
  <si>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</si>
  <si>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</si>
  <si>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</si>
  <si>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</si>
  <si>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</si>
  <si>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</si>
  <si>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</si>
  <si>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</si>
  <si>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</si>
  <si>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</si>
  <si>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</si>
  <si>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</si>
  <si>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</si>
  <si>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</si>
  <si>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</si>
  <si>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</si>
  <si>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</si>
  <si>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</si>
  <si>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</si>
  <si>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</si>
  <si>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</si>
  <si>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</si>
  <si>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</si>
  <si>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</si>
  <si>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</si>
  <si>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</si>
  <si>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</si>
  <si>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</si>
  <si>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</si>
  <si>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</si>
  <si>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</si>
  <si>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</si>
  <si>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</si>
  <si>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</si>
  <si>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</si>
  <si>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</si>
  <si>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</si>
  <si>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</si>
  <si>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</si>
  <si>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</si>
  <si>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</si>
  <si>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</si>
  <si>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</si>
  <si>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</si>
  <si>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</si>
  <si>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</si>
  <si>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</si>
  <si>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</si>
  <si>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</si>
  <si>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</si>
  <si>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</si>
  <si>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</si>
  <si>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</si>
  <si>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</si>
  <si>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</si>
  <si>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</si>
  <si>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</si>
  <si>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</si>
  <si>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</si>
  <si>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</si>
  <si>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</si>
  <si>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</si>
  <si>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</si>
  <si>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</si>
  <si>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</si>
  <si>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</si>
  <si>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</si>
  <si>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</si>
  <si>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</si>
  <si>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</si>
  <si>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</si>
  <si>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</si>
  <si>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</si>
  <si>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</si>
  <si>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</si>
  <si>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</si>
  <si>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</si>
  <si>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</si>
  <si>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</si>
  <si>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</si>
  <si>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</si>
  <si>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</si>
  <si>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</si>
  <si>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</si>
  <si>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</si>
  <si>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</si>
  <si>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</si>
  <si>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</si>
  <si>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</si>
  <si>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</si>
  <si>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</si>
  <si>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</si>
  <si>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</si>
  <si>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</si>
  <si>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</si>
  <si>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</si>
  <si>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</si>
  <si>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</si>
  <si>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</si>
  <si>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</si>
  <si>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</si>
  <si>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</si>
  <si>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</si>
  <si>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</si>
  <si>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</si>
  <si>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</si>
  <si>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</si>
  <si>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</si>
  <si>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</si>
  <si>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</si>
  <si>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</si>
  <si>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</si>
  <si>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</si>
  <si>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</si>
  <si>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</si>
  <si>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</si>
  <si>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</si>
  <si>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</si>
  <si>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</si>
  <si>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</si>
  <si>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</si>
  <si>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</si>
  <si>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</si>
  <si>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</si>
  <si>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</si>
  <si>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</si>
  <si>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</si>
  <si>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</si>
  <si>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</si>
  <si>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</si>
  <si>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</si>
  <si>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</si>
  <si>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</si>
  <si>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</si>
  <si>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</si>
  <si>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</si>
  <si>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</si>
  <si>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</si>
  <si>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</si>
  <si>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</si>
  <si>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</si>
  <si>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</si>
  <si>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</si>
  <si>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</si>
  <si>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</si>
  <si>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</si>
  <si>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</si>
  <si>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</si>
  <si>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</si>
  <si>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</si>
  <si>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</si>
  <si>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</si>
  <si>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</si>
  <si>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</si>
  <si>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</si>
  <si>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</si>
  <si>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</si>
  <si>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</si>
  <si>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</si>
  <si>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</si>
  <si>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</si>
  <si>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</si>
  <si>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</si>
  <si>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</si>
  <si>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</si>
  <si>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</si>
  <si>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</si>
  <si>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</si>
  <si>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</si>
  <si>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</si>
  <si>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</si>
  <si>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</si>
  <si>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</si>
  <si>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</si>
  <si>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</si>
  <si>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</si>
  <si>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</si>
  <si>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</si>
  <si>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</si>
  <si>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</si>
  <si>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</si>
  <si>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</si>
  <si>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</si>
  <si>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</si>
  <si>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</si>
  <si>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</si>
  <si>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</si>
  <si>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</si>
  <si>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</si>
  <si>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</si>
  <si>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</si>
  <si>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</si>
  <si>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</si>
  <si>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</si>
  <si>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</si>
  <si>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</si>
  <si>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</si>
  <si>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</si>
  <si>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</si>
  <si>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</si>
  <si>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</si>
  <si>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</si>
  <si>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</si>
  <si>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</si>
  <si>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</si>
  <si>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</si>
  <si>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</si>
  <si>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</si>
  <si>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</si>
  <si>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</si>
  <si>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</si>
  <si>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</si>
  <si>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</si>
  <si>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</si>
  <si>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</si>
  <si>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</si>
  <si>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</si>
  <si>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</si>
  <si>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</si>
  <si>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</si>
  <si>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</si>
  <si>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</si>
  <si>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</si>
  <si>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</si>
  <si>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</si>
  <si>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</si>
  <si>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</si>
  <si>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</si>
  <si>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</si>
  <si>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</si>
  <si>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</si>
  <si>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</si>
  <si>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</si>
  <si>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</si>
  <si>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</si>
  <si>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</si>
  <si>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</si>
  <si>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</si>
  <si>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</si>
  <si>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</si>
  <si>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</si>
  <si>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</si>
  <si>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</si>
  <si>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</si>
  <si>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</si>
  <si>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</si>
  <si>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</si>
  <si>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</si>
  <si>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</si>
  <si>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</si>
  <si>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</si>
  <si>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</si>
  <si>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</si>
  <si>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</si>
  <si>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</si>
  <si>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</si>
  <si>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</si>
  <si>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</si>
  <si>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</si>
  <si>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</si>
  <si>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</si>
  <si>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</si>
  <si>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</si>
  <si>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</si>
  <si>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</si>
  <si>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</si>
  <si>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</si>
  <si>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</si>
  <si>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</si>
  <si>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</si>
  <si>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</si>
  <si>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</si>
  <si>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</si>
  <si>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</si>
  <si>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</si>
  <si>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</si>
  <si>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</si>
  <si>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</si>
  <si>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</si>
  <si>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</si>
  <si>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</si>
  <si>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</si>
  <si>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</si>
  <si>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</si>
  <si>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</si>
  <si>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</si>
  <si>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</si>
  <si>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</si>
  <si>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</si>
  <si>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</si>
  <si>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</si>
  <si>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</si>
  <si>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</si>
  <si>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</si>
  <si>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</si>
  <si>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</si>
  <si>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</si>
  <si>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</si>
  <si>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</si>
  <si>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</si>
  <si>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</si>
  <si>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</si>
  <si>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</si>
  <si>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</si>
  <si>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</si>
  <si>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</si>
  <si>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</si>
  <si>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</si>
  <si>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</si>
  <si>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</si>
  <si>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</si>
  <si>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</si>
  <si>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</si>
  <si>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</si>
  <si>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</si>
  <si>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</si>
  <si>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</si>
  <si>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</si>
  <si>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</si>
  <si>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</si>
  <si>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</si>
  <si>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</si>
  <si>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</si>
  <si>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</si>
  <si>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</si>
  <si>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</si>
  <si>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</si>
  <si>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</si>
  <si>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</si>
  <si>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</si>
  <si>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</si>
  <si>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</si>
  <si>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</si>
  <si>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</si>
  <si>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</si>
  <si>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</si>
  <si>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</si>
  <si>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</si>
  <si>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</si>
  <si>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</si>
  <si>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</si>
  <si>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</si>
  <si>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</si>
  <si>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</si>
  <si>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</si>
  <si>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</si>
  <si>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</si>
  <si>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</si>
  <si>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</si>
  <si>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</si>
  <si>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</si>
  <si>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</si>
  <si>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</si>
  <si>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</si>
  <si>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</si>
  <si>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</si>
  <si>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</si>
  <si>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</si>
  <si>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</si>
  <si>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</si>
  <si>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</si>
  <si>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</si>
  <si>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</si>
  <si>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</si>
  <si>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</si>
  <si>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</si>
  <si>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</si>
  <si>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</si>
  <si>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</si>
  <si>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</si>
  <si>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</si>
  <si>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</si>
  <si>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</si>
  <si>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</si>
  <si>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</si>
  <si>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</si>
  <si>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</si>
  <si>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</si>
  <si>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</si>
  <si>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</si>
  <si>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</si>
  <si>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</si>
  <si>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</si>
  <si>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</si>
  <si>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</si>
  <si>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</si>
  <si>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</si>
  <si>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</si>
  <si>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</si>
  <si>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</si>
  <si>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</si>
  <si>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</si>
  <si>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</si>
  <si>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</si>
  <si>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</si>
  <si>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</si>
  <si>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</si>
  <si>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</si>
  <si>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</si>
  <si>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</si>
  <si>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</si>
  <si>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</si>
  <si>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</si>
  <si>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</si>
  <si>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</si>
  <si>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</si>
  <si>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</si>
  <si>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</si>
  <si>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</si>
  <si>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</si>
  <si>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</si>
  <si>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</si>
  <si>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</si>
  <si>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</si>
  <si>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</si>
  <si>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</si>
  <si>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</si>
  <si>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</si>
  <si>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</si>
  <si>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</si>
  <si>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</si>
  <si>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</si>
  <si>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</si>
  <si>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</si>
  <si>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</si>
  <si>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</si>
  <si>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</si>
  <si>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</si>
  <si>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</si>
  <si>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</si>
  <si>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</si>
  <si>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</si>
  <si>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</si>
  <si>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</si>
  <si>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</si>
  <si>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</si>
  <si>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</si>
  <si>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</si>
  <si>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</si>
  <si>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</si>
  <si>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</si>
  <si>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</si>
  <si>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</si>
  <si>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</si>
  <si>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</si>
  <si>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</si>
  <si>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</si>
  <si>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</si>
  <si>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</si>
  <si>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</si>
  <si>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</si>
  <si>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</si>
  <si>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</si>
  <si>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</si>
  <si>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</si>
  <si>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</si>
  <si>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</si>
  <si>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</si>
  <si>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</si>
  <si>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</si>
  <si>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</si>
  <si>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</si>
  <si>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</si>
  <si>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</si>
  <si>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</si>
  <si>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</si>
  <si>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</si>
  <si>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</si>
  <si>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</si>
  <si>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</si>
  <si>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</si>
  <si>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</si>
  <si>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</si>
  <si>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</si>
  <si>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</si>
  <si>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</si>
  <si>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</si>
  <si>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</si>
  <si>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</si>
  <si>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</si>
  <si>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</si>
  <si>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</si>
  <si>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</si>
  <si>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</si>
  <si>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</si>
  <si>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</si>
  <si>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</si>
  <si>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</si>
  <si>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</si>
  <si>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</si>
  <si>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</si>
  <si>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</si>
  <si>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</si>
  <si>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</si>
  <si>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</si>
  <si>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</si>
  <si>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</si>
  <si>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</si>
  <si>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</si>
  <si>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</si>
  <si>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</si>
  <si>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</si>
  <si>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</si>
  <si>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</si>
  <si>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</si>
  <si>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</si>
  <si>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</si>
  <si>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</si>
  <si>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</si>
  <si>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</si>
  <si>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</si>
  <si>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</si>
  <si>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</si>
  <si>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</si>
  <si>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</si>
  <si>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</si>
  <si>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</si>
  <si>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</si>
  <si>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</si>
  <si>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</si>
  <si>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</si>
  <si>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</si>
  <si>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</si>
  <si>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</si>
  <si>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</si>
  <si>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</si>
  <si>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</si>
  <si>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</si>
  <si>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</si>
  <si>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</si>
  <si>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</si>
  <si>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</si>
  <si>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</si>
  <si>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</si>
  <si>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</si>
  <si>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</si>
  <si>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</si>
  <si>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</si>
  <si>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</si>
  <si>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</si>
  <si>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</si>
  <si>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</si>
  <si>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</si>
  <si>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</si>
  <si>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</si>
  <si>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</si>
  <si>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</si>
  <si>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</si>
  <si>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</si>
  <si>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</si>
  <si>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</si>
  <si>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</si>
  <si>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</si>
  <si>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</si>
  <si>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</si>
  <si>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</si>
  <si>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</si>
  <si>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</si>
  <si>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</si>
  <si>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</si>
  <si>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</si>
  <si>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</si>
  <si>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</si>
  <si>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</si>
  <si>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</si>
  <si>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</si>
  <si>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</si>
  <si>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</si>
  <si>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</si>
  <si>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</si>
  <si>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</si>
  <si>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</si>
  <si>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</si>
  <si>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</si>
  <si>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</si>
  <si>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</si>
  <si>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</si>
  <si>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</si>
  <si>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</si>
  <si>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</si>
  <si>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</si>
  <si>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</si>
  <si>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</si>
  <si>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</si>
  <si>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</si>
  <si>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</si>
  <si>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</si>
  <si>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</si>
  <si>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</si>
  <si>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</si>
  <si>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</si>
  <si>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</si>
  <si>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</si>
  <si>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</si>
  <si>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</si>
  <si>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</si>
  <si>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</si>
  <si>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</si>
  <si>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</si>
  <si>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</si>
  <si>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</si>
  <si>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</si>
  <si>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</si>
  <si>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</si>
  <si>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</si>
  <si>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</si>
  <si>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</si>
  <si>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</si>
  <si>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</si>
  <si>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</si>
  <si>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</si>
  <si>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</si>
  <si>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</si>
  <si>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</si>
  <si>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</si>
  <si>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</si>
  <si>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</si>
  <si>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</si>
  <si>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</si>
  <si>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</si>
  <si>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</si>
  <si>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</si>
  <si>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</si>
  <si>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</si>
  <si>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</si>
  <si>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</si>
  <si>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</si>
  <si>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</si>
  <si>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</si>
  <si>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</si>
  <si>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</si>
  <si>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</si>
  <si>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</si>
  <si>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</si>
  <si>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</si>
  <si>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</si>
  <si>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</si>
  <si>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</si>
  <si>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</si>
  <si>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</si>
  <si>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</si>
  <si>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</si>
  <si>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</si>
  <si>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</si>
  <si>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</si>
  <si>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</si>
  <si>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</si>
  <si>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</si>
  <si>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</si>
  <si>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</si>
  <si>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</si>
  <si>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</si>
  <si>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</si>
  <si>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</si>
  <si>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</si>
  <si>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</si>
  <si>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</si>
  <si>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</si>
  <si>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</si>
  <si>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</si>
  <si>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</si>
  <si>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</si>
  <si>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</si>
  <si>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</si>
  <si>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</si>
  <si>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</si>
  <si>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</si>
  <si>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</si>
  <si>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</si>
  <si>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</si>
  <si>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</si>
  <si>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</si>
  <si>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</si>
  <si>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</si>
  <si>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</si>
  <si>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</si>
  <si>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</si>
  <si>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</si>
  <si>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</si>
  <si>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</si>
  <si>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</si>
  <si>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</si>
  <si>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</si>
  <si>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</si>
  <si>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</si>
  <si>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</si>
  <si>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</si>
  <si>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</si>
  <si>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</si>
  <si>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</si>
  <si>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</si>
  <si>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</si>
  <si>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</si>
  <si>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</si>
  <si>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</si>
  <si>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</si>
  <si>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</si>
  <si>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</si>
  <si>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</si>
  <si>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</si>
  <si>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</si>
  <si>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</si>
  <si>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</si>
  <si>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</si>
  <si>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</si>
  <si>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</si>
  <si>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</si>
  <si>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</si>
  <si>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</si>
  <si>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</si>
  <si>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</si>
  <si>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</si>
  <si>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</si>
  <si>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</si>
  <si>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</si>
  <si>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</si>
  <si>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</si>
  <si>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</si>
  <si>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</si>
  <si>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</si>
  <si>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</si>
  <si>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</si>
  <si>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</si>
  <si>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</si>
  <si>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</si>
  <si>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</si>
  <si>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</si>
  <si>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</si>
  <si>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</si>
  <si>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</si>
  <si>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</si>
  <si>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</si>
  <si>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</si>
  <si>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</si>
  <si>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</si>
  <si>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</si>
  <si>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</si>
  <si>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</si>
  <si>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</si>
  <si>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</si>
  <si>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</si>
  <si>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</si>
  <si>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</si>
  <si>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</si>
  <si>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</si>
  <si>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</si>
  <si>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</si>
  <si>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</si>
  <si>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</si>
  <si>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</si>
  <si>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</si>
  <si>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</si>
  <si>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</si>
  <si>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</si>
  <si>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</si>
  <si>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</si>
  <si>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</si>
  <si>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</si>
  <si>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</si>
  <si>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</si>
  <si>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</si>
  <si>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</si>
  <si>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</si>
  <si>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</si>
  <si>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</si>
  <si>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</si>
  <si>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</si>
  <si>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</si>
  <si>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</si>
  <si>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</si>
  <si>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</si>
  <si>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</si>
  <si>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</si>
  <si>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</si>
  <si>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</si>
  <si>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</si>
  <si>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</si>
  <si>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</si>
  <si>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</si>
  <si>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</si>
  <si>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</si>
  <si>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</si>
  <si>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</si>
  <si>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</si>
  <si>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</si>
  <si>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</si>
  <si>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</si>
  <si>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</si>
  <si>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</si>
  <si>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</si>
  <si>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</si>
  <si>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</si>
  <si>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</si>
  <si>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</si>
  <si>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</si>
  <si>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</si>
  <si>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</si>
  <si>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</si>
  <si>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</si>
  <si>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</si>
  <si>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</si>
  <si>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</si>
  <si>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</si>
  <si>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</si>
  <si>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</si>
  <si>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</si>
  <si>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</si>
  <si>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</si>
  <si>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</si>
  <si>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</si>
  <si>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</si>
  <si>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</si>
  <si>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</si>
  <si>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</si>
  <si>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</si>
  <si>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</si>
  <si>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</si>
  <si>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</si>
  <si>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</si>
  <si>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</si>
  <si>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</si>
  <si>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</si>
  <si>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</si>
  <si>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</si>
  <si>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</si>
  <si>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</si>
  <si>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</si>
  <si>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</si>
  <si>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</si>
  <si>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</si>
  <si>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</si>
  <si>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</si>
  <si>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</si>
  <si>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</si>
  <si>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</si>
  <si>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</si>
  <si>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</si>
  <si>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</si>
  <si>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</si>
  <si>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</si>
  <si>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</si>
  <si>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</si>
  <si>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</si>
  <si>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</si>
  <si>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</si>
  <si>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</si>
  <si>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</si>
  <si>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</si>
  <si>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</si>
  <si>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</si>
  <si>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</si>
  <si>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</si>
  <si>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</si>
  <si>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</si>
  <si>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</si>
  <si>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</si>
  <si>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</si>
  <si>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</si>
  <si>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</si>
  <si>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</si>
  <si>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</si>
  <si>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</si>
  <si>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</si>
  <si>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</si>
  <si>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</si>
  <si>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</si>
  <si>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</si>
  <si>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</si>
  <si>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</si>
  <si>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</si>
  <si>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</si>
  <si>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</si>
  <si>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</si>
  <si>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</si>
  <si>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</si>
  <si>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</si>
  <si>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</si>
  <si>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</si>
  <si>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</si>
  <si>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</si>
  <si>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</si>
  <si>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</si>
  <si>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</si>
  <si>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</si>
  <si>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</si>
  <si>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</si>
  <si>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</si>
  <si>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</si>
  <si>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</si>
  <si>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</si>
  <si>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</si>
  <si>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</si>
  <si>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</si>
  <si>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</si>
  <si>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</si>
  <si>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</si>
  <si>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</si>
  <si>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</si>
  <si>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</si>
  <si>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</si>
  <si>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</si>
  <si>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</si>
  <si>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</si>
  <si>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</si>
  <si>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</si>
  <si>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</si>
  <si>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</si>
  <si>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</si>
  <si>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</si>
  <si>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</si>
  <si>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</si>
  <si>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</si>
  <si>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</si>
  <si>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</si>
  <si>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</si>
  <si>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</si>
  <si>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</si>
  <si>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</si>
  <si>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</si>
  <si>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</si>
  <si>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</si>
  <si>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</si>
  <si>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</si>
  <si>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</si>
  <si>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</si>
  <si>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</si>
  <si>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</si>
  <si>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</si>
  <si>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</si>
  <si>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</si>
  <si>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</si>
  <si>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</si>
  <si>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</si>
  <si>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</si>
  <si>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</si>
  <si>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</si>
  <si>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</si>
  <si>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</si>
  <si>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</si>
  <si>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</si>
  <si>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</si>
  <si>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</si>
  <si>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</si>
  <si>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</si>
  <si>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</si>
  <si>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</si>
  <si>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</si>
  <si>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</si>
  <si>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</si>
  <si>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</si>
  <si>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</si>
  <si>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</si>
  <si>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</si>
  <si>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</si>
  <si>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</si>
  <si>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</si>
  <si>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</si>
  <si>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</si>
  <si>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</si>
  <si>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</si>
  <si>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</si>
  <si>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</si>
  <si>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</si>
  <si>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</si>
  <si>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</si>
  <si>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</si>
  <si>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</si>
  <si>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</si>
  <si>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</si>
  <si>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</si>
  <si>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</si>
  <si>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</si>
  <si>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</si>
  <si>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</si>
  <si>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</si>
  <si>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</si>
  <si>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</si>
  <si>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</si>
  <si>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</si>
  <si>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</si>
  <si>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</si>
  <si>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</si>
  <si>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</si>
  <si>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</si>
  <si>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</si>
  <si>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</si>
  <si>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</si>
  <si>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</si>
  <si>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</si>
  <si>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</si>
  <si>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</si>
  <si>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</si>
  <si>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</si>
  <si>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</si>
  <si>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</si>
  <si>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</si>
  <si>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</si>
  <si>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</si>
  <si>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</si>
  <si>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</si>
  <si>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</si>
  <si>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</si>
  <si>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</si>
  <si>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</si>
  <si>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</si>
  <si>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</si>
  <si>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</si>
  <si>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</si>
  <si>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</si>
  <si>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</si>
  <si>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</si>
  <si>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</si>
  <si>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</si>
  <si>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</si>
  <si>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</si>
  <si>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</si>
  <si>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</si>
  <si>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</si>
  <si>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</si>
  <si>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</si>
  <si>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</si>
  <si>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</si>
  <si>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</si>
  <si>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</si>
  <si>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</si>
  <si>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</si>
  <si>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</si>
  <si>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</si>
  <si>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</si>
  <si>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</si>
  <si>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</si>
  <si>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</si>
  <si>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</si>
  <si>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</si>
  <si>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</si>
  <si>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</si>
  <si>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</si>
  <si>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</si>
  <si>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</si>
  <si>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</si>
  <si>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</si>
  <si>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</si>
  <si>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</si>
  <si>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</si>
  <si>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</si>
  <si>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</si>
  <si>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</si>
  <si>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</si>
  <si>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</si>
  <si>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</si>
  <si>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</si>
  <si>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</si>
  <si>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</si>
  <si>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</si>
  <si>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</si>
  <si>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</si>
  <si>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</si>
  <si>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</si>
  <si>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</si>
  <si>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</si>
  <si>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</si>
  <si>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</si>
  <si>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</si>
  <si>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</si>
  <si>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</si>
  <si>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</si>
  <si>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</si>
  <si>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</si>
  <si>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</si>
  <si>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</si>
  <si>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</si>
  <si>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</si>
  <si>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</si>
  <si>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</si>
  <si>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</si>
  <si>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</si>
  <si>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</si>
  <si>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</si>
  <si>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</si>
  <si>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</si>
  <si>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</si>
  <si>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</si>
  <si>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</si>
  <si>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</si>
  <si>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</si>
  <si>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</si>
  <si>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</si>
  <si>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</si>
  <si>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</si>
  <si>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</si>
  <si>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</si>
  <si>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</si>
  <si>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</si>
  <si>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</si>
  <si>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</si>
  <si>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</si>
  <si>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</si>
  <si>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</si>
  <si>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</si>
  <si>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</si>
  <si>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</si>
  <si>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</si>
  <si>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</si>
  <si>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</si>
  <si>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</si>
  <si>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</si>
  <si>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</si>
  <si>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</si>
  <si>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</si>
  <si>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</si>
  <si>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</si>
  <si>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</si>
  <si>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</si>
  <si>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</si>
  <si>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</si>
  <si>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</si>
  <si>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</si>
  <si>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</si>
  <si>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</si>
  <si>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</si>
  <si>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</si>
  <si>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</si>
  <si>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</si>
  <si>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</si>
  <si>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</si>
  <si>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</si>
  <si>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</si>
  <si>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</si>
  <si>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</si>
  <si>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</si>
  <si>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</si>
  <si>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</si>
  <si>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</si>
  <si>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</si>
  <si>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</si>
  <si>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</si>
  <si>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</si>
  <si>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</si>
  <si>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</si>
  <si>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</si>
  <si>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</si>
  <si>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</si>
  <si>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</si>
  <si>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</si>
  <si>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</si>
  <si>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</si>
  <si>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</si>
  <si>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</si>
  <si>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</si>
  <si>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</si>
  <si>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</si>
  <si>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</si>
  <si>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</si>
  <si>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</si>
  <si>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</si>
  <si>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</si>
  <si>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</si>
  <si>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</si>
  <si>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</si>
  <si>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</si>
  <si>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</si>
  <si>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</si>
  <si>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</si>
  <si>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</si>
  <si>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</si>
  <si>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</si>
  <si>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</si>
  <si>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</si>
  <si>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</si>
  <si>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</si>
  <si>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</si>
  <si>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</si>
  <si>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</si>
  <si>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</si>
  <si>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</si>
  <si>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</si>
  <si>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</si>
  <si>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</si>
  <si>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</si>
  <si>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</si>
  <si>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</si>
  <si>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</si>
  <si>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</si>
  <si>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</si>
  <si>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</si>
  <si>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</si>
  <si>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</si>
  <si>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</si>
  <si>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</si>
  <si>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</si>
  <si>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</si>
  <si>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</si>
  <si>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</si>
  <si>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</si>
  <si>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</si>
  <si>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</si>
  <si>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</si>
  <si>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</si>
  <si>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</si>
  <si>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</si>
  <si>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</si>
  <si>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</si>
  <si>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</si>
  <si>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</si>
  <si>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</si>
  <si>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</si>
  <si>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</si>
  <si>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</si>
  <si>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</si>
  <si>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</si>
  <si>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</si>
  <si>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</si>
  <si>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</si>
  <si>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</si>
  <si>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</si>
  <si>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</si>
  <si>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</si>
  <si>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</si>
  <si>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</si>
  <si>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</si>
  <si>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</si>
  <si>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</si>
  <si>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</si>
  <si>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</si>
  <si>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</si>
  <si>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</si>
  <si>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</si>
  <si>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</si>
  <si>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</si>
  <si>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</si>
  <si>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</si>
  <si>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</si>
  <si>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</si>
  <si>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</si>
  <si>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</si>
  <si>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</si>
  <si>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</si>
  <si>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</si>
  <si>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</si>
  <si>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</si>
  <si>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</si>
  <si>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</si>
  <si>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</si>
  <si>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</si>
  <si>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</si>
  <si>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</si>
  <si>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</si>
  <si>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</si>
  <si>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</si>
  <si>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</si>
  <si>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</si>
  <si>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</si>
  <si>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</si>
  <si>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</si>
  <si>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</si>
  <si>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</si>
  <si>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</si>
  <si>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</si>
  <si>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</si>
  <si>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</si>
  <si>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</si>
  <si>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</si>
  <si>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</si>
  <si>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</si>
  <si>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</si>
  <si>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</si>
  <si>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</si>
  <si>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</si>
  <si>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</si>
  <si>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</si>
  <si>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</si>
  <si>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</si>
  <si>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</si>
  <si>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</si>
  <si>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</si>
  <si>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</si>
  <si>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</si>
  <si>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</si>
  <si>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</si>
  <si>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</si>
  <si>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</si>
  <si>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</si>
  <si>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</si>
  <si>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</si>
  <si>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</si>
  <si>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</si>
  <si>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</si>
  <si>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</si>
  <si>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</si>
  <si>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</si>
  <si>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</si>
  <si>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</si>
  <si>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</si>
  <si>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</si>
  <si>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</si>
  <si>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</si>
  <si>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</si>
  <si>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</si>
  <si>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</si>
  <si>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</si>
  <si>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</si>
  <si>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</si>
  <si>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</si>
  <si>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</si>
  <si>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</si>
  <si>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</si>
  <si>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</si>
  <si>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</si>
  <si>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</si>
  <si>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</si>
  <si>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</si>
  <si>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</si>
  <si>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</si>
  <si>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</si>
  <si>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</si>
  <si>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</si>
  <si>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</si>
  <si>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</si>
  <si>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</si>
  <si>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</si>
  <si>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</si>
  <si>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</si>
  <si>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</si>
  <si>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</si>
  <si>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</si>
  <si>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</si>
  <si>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</si>
  <si>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</si>
  <si>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</si>
  <si>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</si>
  <si>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</si>
  <si>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</si>
  <si>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</si>
  <si>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</si>
  <si>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</si>
  <si>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</si>
  <si>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</si>
  <si>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</si>
  <si>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</si>
  <si>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</si>
  <si>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</si>
  <si>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</si>
  <si>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</si>
  <si>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</si>
  <si>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</si>
  <si>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</si>
  <si>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</si>
  <si>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</si>
  <si>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</si>
  <si>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</si>
  <si>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</si>
  <si>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</si>
  <si>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</si>
  <si>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</si>
  <si>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</si>
  <si>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</si>
  <si>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</si>
  <si>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</si>
  <si>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</si>
  <si>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</si>
  <si>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</si>
  <si>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</si>
  <si>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</si>
  <si>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</si>
  <si>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</si>
  <si>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</si>
  <si>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</si>
  <si>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</si>
  <si>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</si>
  <si>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</si>
  <si>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</si>
  <si>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</si>
  <si>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</si>
  <si>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</si>
  <si>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</si>
  <si>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</si>
  <si>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</si>
  <si>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</si>
  <si>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</si>
  <si>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</si>
  <si>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</si>
  <si>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</si>
  <si>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</si>
  <si>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</si>
  <si>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</si>
  <si>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</si>
  <si>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</si>
  <si>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</si>
  <si>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</si>
  <si>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</si>
  <si>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</si>
  <si>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</si>
  <si>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</si>
  <si>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</si>
  <si>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</si>
  <si>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</si>
  <si>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</si>
  <si>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</si>
  <si>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</si>
  <si>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</si>
  <si>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</si>
  <si>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</si>
  <si>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</si>
  <si>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</si>
  <si>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</si>
  <si>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</si>
  <si>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</si>
  <si>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</si>
  <si>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</si>
  <si>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</si>
  <si>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</si>
  <si>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</si>
  <si>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</si>
  <si>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</si>
  <si>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</si>
  <si>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</si>
  <si>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</si>
  <si>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</si>
  <si>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</si>
  <si>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</si>
  <si>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</si>
  <si>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</si>
  <si>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</si>
  <si>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</si>
  <si>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</si>
  <si>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</si>
  <si>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</si>
  <si>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</si>
  <si>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</si>
  <si>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</si>
  <si>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</si>
  <si>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</si>
  <si>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</si>
  <si>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</si>
  <si>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</si>
  <si>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</si>
  <si>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</si>
  <si>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</si>
  <si>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</si>
  <si>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</si>
  <si>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</si>
  <si>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</si>
  <si>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</si>
  <si>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</si>
  <si>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</si>
  <si>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</si>
  <si>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</si>
  <si>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</si>
  <si>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</si>
  <si>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</si>
  <si>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</si>
  <si>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</si>
  <si>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</si>
  <si>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</si>
  <si>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</si>
  <si>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</si>
  <si>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</si>
  <si>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</si>
  <si>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</si>
  <si>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</si>
  <si>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</si>
  <si>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</si>
  <si>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</si>
  <si>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</si>
  <si>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</si>
  <si>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</si>
  <si>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</si>
  <si>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</si>
  <si>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</si>
  <si>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</si>
  <si>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</si>
  <si>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</si>
  <si>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</si>
  <si>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</si>
  <si>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</si>
  <si>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</si>
  <si>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</si>
  <si>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</si>
  <si>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</si>
  <si>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</si>
  <si>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</si>
  <si>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</si>
  <si>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</si>
  <si>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</si>
  <si>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</si>
  <si>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</si>
  <si>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</si>
  <si>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</si>
  <si>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</si>
  <si>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</si>
  <si>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</si>
  <si>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</si>
  <si>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</si>
  <si>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</si>
  <si>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</si>
  <si>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</si>
  <si>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</si>
  <si>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</si>
  <si>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</si>
  <si>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</si>
  <si>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</si>
  <si>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</si>
  <si>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</si>
  <si>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</si>
  <si>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</si>
  <si>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</si>
  <si>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</si>
  <si>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</si>
  <si>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</si>
  <si>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</si>
  <si>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</si>
  <si>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</si>
  <si>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</si>
  <si>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</si>
  <si>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</si>
  <si>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</si>
  <si>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</si>
  <si>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</si>
  <si>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</si>
  <si>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</si>
  <si>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</si>
  <si>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</si>
  <si>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</si>
  <si>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</si>
  <si>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</si>
  <si>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</si>
  <si>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</si>
  <si>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</si>
  <si>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</si>
  <si>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</si>
  <si>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</si>
  <si>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</si>
  <si>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</si>
  <si>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</si>
  <si>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</si>
  <si>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</si>
  <si>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</si>
  <si>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</si>
  <si>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</si>
  <si>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</si>
  <si>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</si>
  <si>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</si>
  <si>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</si>
  <si>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</si>
  <si>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</si>
  <si>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</si>
  <si>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</si>
  <si>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</si>
  <si>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</si>
  <si>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</si>
  <si>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</si>
  <si>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</si>
  <si>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</si>
  <si>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</si>
  <si>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</si>
  <si>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</si>
  <si>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</si>
  <si>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</si>
  <si>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</si>
  <si>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</si>
  <si>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</si>
  <si>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</si>
  <si>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</si>
  <si>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</si>
  <si>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</si>
  <si>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</si>
  <si>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</si>
  <si>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</si>
  <si>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</si>
  <si>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</si>
  <si>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</si>
  <si>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</si>
  <si>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</si>
  <si>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</si>
  <si>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</si>
  <si>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</si>
  <si>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</si>
  <si>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</si>
  <si>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</si>
  <si>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</si>
  <si>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</si>
  <si>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</si>
  <si>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</si>
  <si>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</si>
  <si>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</si>
  <si>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</si>
  <si>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</si>
  <si>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</si>
  <si>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</si>
  <si>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</si>
  <si>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</si>
  <si>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</si>
  <si>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</si>
  <si>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</si>
  <si>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</si>
  <si>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</si>
  <si>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</si>
  <si>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</si>
  <si>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</si>
  <si>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</si>
  <si>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</si>
  <si>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</si>
  <si>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</si>
  <si>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</si>
  <si>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</si>
  <si>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</si>
  <si>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</si>
  <si>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</si>
  <si>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</si>
  <si>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</si>
  <si>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</si>
  <si>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</si>
  <si>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</si>
  <si>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</si>
  <si>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</si>
  <si>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</si>
  <si>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</si>
  <si>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</si>
  <si>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</si>
  <si>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</si>
  <si>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</si>
  <si>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</si>
  <si>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</si>
  <si>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</si>
  <si>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</si>
  <si>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</si>
  <si>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</si>
  <si>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</si>
  <si>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</si>
  <si>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</si>
  <si>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</si>
  <si>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</si>
  <si>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</si>
  <si>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</si>
  <si>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</si>
  <si>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</si>
  <si>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</si>
  <si>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</si>
  <si>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</si>
  <si>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</si>
  <si>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</si>
  <si>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</si>
  <si>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</si>
  <si>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</si>
  <si>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</si>
  <si>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</si>
  <si>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</si>
  <si>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</si>
  <si>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</si>
  <si>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</si>
  <si>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</si>
  <si>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</si>
  <si>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</si>
  <si>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</si>
  <si>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</si>
  <si>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</si>
  <si>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</si>
  <si>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</si>
  <si>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</si>
  <si>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</si>
  <si>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</si>
  <si>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</si>
  <si>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</si>
  <si>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</si>
  <si>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</si>
  <si>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</si>
  <si>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</si>
  <si>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</si>
  <si>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</si>
  <si>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</si>
  <si>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</si>
  <si>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</si>
  <si>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</si>
  <si>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</si>
  <si>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</si>
  <si>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</si>
  <si>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</si>
  <si>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</si>
  <si>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</si>
  <si>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</si>
  <si>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</si>
  <si>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</si>
  <si>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</si>
  <si>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</si>
  <si>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</si>
  <si>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</si>
  <si>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</si>
  <si>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</si>
  <si>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</si>
  <si>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</si>
  <si>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</si>
  <si>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</si>
  <si>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</si>
  <si>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</si>
  <si>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</si>
  <si>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</si>
  <si>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</si>
  <si>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</si>
  <si>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</si>
  <si>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</si>
  <si>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</si>
  <si>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</si>
  <si>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</si>
  <si>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</si>
  <si>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</si>
  <si>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</si>
  <si>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</si>
  <si>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</si>
  <si>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</si>
  <si>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</si>
  <si>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</si>
  <si>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</si>
  <si>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</si>
  <si>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</si>
  <si>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</si>
  <si>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</si>
  <si>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</si>
  <si>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</si>
  <si>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</si>
  <si>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</si>
  <si>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</si>
  <si>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</si>
  <si>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</si>
  <si>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</si>
  <si>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</si>
  <si>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</si>
  <si>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</si>
  <si>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</si>
  <si>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</si>
  <si>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</si>
  <si>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</si>
  <si>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</si>
  <si>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</si>
  <si>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</si>
  <si>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</si>
  <si>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</si>
  <si>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</si>
  <si>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</si>
  <si>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</si>
  <si>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</si>
  <si>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</si>
  <si>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</si>
  <si>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</si>
  <si>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</si>
  <si>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</si>
  <si>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</si>
  <si>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</si>
  <si>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</si>
  <si>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</si>
  <si>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</si>
  <si>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</si>
  <si>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</si>
  <si>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</si>
  <si>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</si>
  <si>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</si>
  <si>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</si>
  <si>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</si>
  <si>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</si>
  <si>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</si>
  <si>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</si>
  <si>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</si>
  <si>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</si>
  <si>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</si>
  <si>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</si>
  <si>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</si>
  <si>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</si>
  <si>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</si>
  <si>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</si>
  <si>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</si>
  <si>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</si>
  <si>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</si>
  <si>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</si>
  <si>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</si>
  <si>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</si>
  <si>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</si>
  <si>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</si>
  <si>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</si>
  <si>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</si>
  <si>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</si>
  <si>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</si>
  <si>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</si>
  <si>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</si>
  <si>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</si>
  <si>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</si>
  <si>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</si>
  <si>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</si>
  <si>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</si>
  <si>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</si>
  <si>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</si>
  <si>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</si>
  <si>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</si>
  <si>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</si>
  <si>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</si>
  <si>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</si>
  <si>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</si>
  <si>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</si>
  <si>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</si>
  <si>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</si>
  <si>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</si>
  <si>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</si>
  <si>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</si>
  <si>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</si>
  <si>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</si>
  <si>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</si>
  <si>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</si>
  <si>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</si>
  <si>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</si>
  <si>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</si>
  <si>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</si>
  <si>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</si>
  <si>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</si>
  <si>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</si>
  <si>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</si>
  <si>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</si>
  <si>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</si>
  <si>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</si>
  <si>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</si>
  <si>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</si>
  <si>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</si>
  <si>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</si>
  <si>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</si>
  <si>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</si>
  <si>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</si>
  <si>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</si>
  <si>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</si>
  <si>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</si>
  <si>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</si>
  <si>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</si>
  <si>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</si>
  <si>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</si>
  <si>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</si>
  <si>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</si>
  <si>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</si>
  <si>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</si>
  <si>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</si>
  <si>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</si>
  <si>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</si>
  <si>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</si>
  <si>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</si>
  <si>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</si>
  <si>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</si>
  <si>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</si>
  <si>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</si>
  <si>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</si>
  <si>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</si>
  <si>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</si>
  <si>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</si>
  <si>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</si>
  <si>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</si>
  <si>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</si>
  <si>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</si>
  <si>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</si>
  <si>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</si>
  <si>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</si>
  <si>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</si>
  <si>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</si>
  <si>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</si>
  <si>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</si>
  <si>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</si>
  <si>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</si>
  <si>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</si>
  <si>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</si>
  <si>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</si>
  <si>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</si>
  <si>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</si>
  <si>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</si>
  <si>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</si>
  <si>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</si>
  <si>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</si>
  <si>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</si>
  <si>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</si>
  <si>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</si>
  <si>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</si>
  <si>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</si>
  <si>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</si>
  <si>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</si>
  <si>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</si>
  <si>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</si>
  <si>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</si>
  <si>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</si>
  <si>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</si>
  <si>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</si>
  <si>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</si>
  <si>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</si>
  <si>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</si>
  <si>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</si>
  <si>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</si>
  <si>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</si>
  <si>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</si>
  <si>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</si>
  <si>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</si>
  <si>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</si>
  <si>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</si>
  <si>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</si>
  <si>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</si>
  <si>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</si>
  <si>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</si>
  <si>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</si>
  <si>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</si>
  <si>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</si>
  <si>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</si>
  <si>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</si>
  <si>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</si>
  <si>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</si>
  <si>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</si>
  <si>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</si>
  <si>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</si>
  <si>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</si>
  <si>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</si>
  <si>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</si>
  <si>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</si>
  <si>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</si>
  <si>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</si>
  <si>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</si>
  <si>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</si>
  <si>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</si>
  <si>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</si>
  <si>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</si>
  <si>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</si>
  <si>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</si>
  <si>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</si>
  <si>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</si>
  <si>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</si>
  <si>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</si>
  <si>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</si>
  <si>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</si>
  <si>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</si>
  <si>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</si>
  <si>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</si>
  <si>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</si>
  <si>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</si>
  <si>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</si>
  <si>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</si>
  <si>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</si>
  <si>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</si>
  <si>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</si>
  <si>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</si>
  <si>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</si>
  <si>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</si>
  <si>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</si>
  <si>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</si>
  <si>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</si>
  <si>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</si>
  <si>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</si>
  <si>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</si>
  <si>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</si>
  <si>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</si>
  <si>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</si>
  <si>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</si>
  <si>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</si>
  <si>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</si>
  <si>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</si>
  <si>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</si>
  <si>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</si>
  <si>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</si>
  <si>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</si>
  <si>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</si>
  <si>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</si>
  <si>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</si>
  <si>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</si>
  <si>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</si>
  <si>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</si>
  <si>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</si>
  <si>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</si>
  <si>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</si>
  <si>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</si>
  <si>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</si>
  <si>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</si>
  <si>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</si>
  <si>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</si>
  <si>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</si>
  <si>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</si>
  <si>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</si>
  <si>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</si>
  <si>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</si>
  <si>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</si>
  <si>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</si>
  <si>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</si>
  <si>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</si>
  <si>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</si>
  <si>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</si>
  <si>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</si>
  <si>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</si>
  <si>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</si>
  <si>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</si>
  <si>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</si>
  <si>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</si>
  <si>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</si>
  <si>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</si>
  <si>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</si>
  <si>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</si>
  <si>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</si>
  <si>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</si>
  <si>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</si>
  <si>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</si>
  <si>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</si>
  <si>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</si>
  <si>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</si>
  <si>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</si>
  <si>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</si>
  <si>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</si>
  <si>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</si>
  <si>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</si>
  <si>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</si>
  <si>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</si>
  <si>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</si>
  <si>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</si>
  <si>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</si>
  <si>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</si>
  <si>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</si>
  <si>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</si>
  <si>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</si>
  <si>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</si>
  <si>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</si>
  <si>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</si>
  <si>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</si>
  <si>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</si>
  <si>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</si>
  <si>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</si>
  <si>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</si>
  <si>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</si>
  <si>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</si>
  <si>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</si>
  <si>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</si>
  <si>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</si>
  <si>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</si>
  <si>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</si>
  <si>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</si>
  <si>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</si>
  <si>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</si>
  <si>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</si>
  <si>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</si>
  <si>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</si>
  <si>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</si>
  <si>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</si>
  <si>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</si>
  <si>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</si>
  <si>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</si>
  <si>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</si>
  <si>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</si>
  <si>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</si>
  <si>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</si>
  <si>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</si>
  <si>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</si>
  <si>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</si>
  <si>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</si>
  <si>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</si>
  <si>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</si>
  <si>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</si>
  <si>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</si>
  <si>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</si>
  <si>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</si>
  <si>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</si>
  <si>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</si>
  <si>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</si>
  <si>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</si>
  <si>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</si>
  <si>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</si>
  <si>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</si>
  <si>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</si>
  <si>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</si>
  <si>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</si>
  <si>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</si>
  <si>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</si>
  <si>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</si>
  <si>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</si>
  <si>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</si>
  <si>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</si>
  <si>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</si>
  <si>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</si>
  <si>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</si>
  <si>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</si>
  <si>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</si>
  <si>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</si>
  <si>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</si>
  <si>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</si>
  <si>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</si>
  <si>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</si>
  <si>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</si>
  <si>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</si>
  <si>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</si>
  <si>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</si>
  <si>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</si>
  <si>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</si>
  <si>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</si>
  <si>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</si>
  <si>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</si>
  <si>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</si>
  <si>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</si>
  <si>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</si>
  <si>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</si>
  <si>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</si>
  <si>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</si>
  <si>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</si>
  <si>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</si>
  <si>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</si>
  <si>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</si>
  <si>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</si>
  <si>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</si>
  <si>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</si>
  <si>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</si>
  <si>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</si>
  <si>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</si>
  <si>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</si>
  <si>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</si>
  <si>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</si>
  <si>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</si>
  <si>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</si>
  <si>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</si>
  <si>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</si>
  <si>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</si>
  <si>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</si>
  <si>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</si>
  <si>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</si>
  <si>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</si>
  <si>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</si>
  <si>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</si>
  <si>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</si>
  <si>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</si>
  <si>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</si>
  <si>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</si>
  <si>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</si>
  <si>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</si>
  <si>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</si>
  <si>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</si>
  <si>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</si>
  <si>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</si>
  <si>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</si>
  <si>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</si>
  <si>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</si>
  <si>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</si>
  <si>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</si>
  <si>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</si>
  <si>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</si>
  <si>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</si>
  <si>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</si>
  <si>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</si>
  <si>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</si>
  <si>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</si>
  <si>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</si>
  <si>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</si>
  <si>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</si>
  <si>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</si>
  <si>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</si>
  <si>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</si>
  <si>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</si>
  <si>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</si>
  <si>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</si>
  <si>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</si>
  <si>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</si>
  <si>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</si>
  <si>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</si>
  <si>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</si>
  <si>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</si>
  <si>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</si>
  <si>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</si>
  <si>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</si>
  <si>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</si>
  <si>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</si>
  <si>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</si>
  <si>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</si>
  <si>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</si>
  <si>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</si>
  <si>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</si>
  <si>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</si>
  <si>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</si>
  <si>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</si>
  <si>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</si>
  <si>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</si>
  <si>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</si>
  <si>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</si>
  <si>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</si>
  <si>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</si>
  <si>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</si>
  <si>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</si>
  <si>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</si>
  <si>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</si>
  <si>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</si>
  <si>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</si>
  <si>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</si>
  <si>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</si>
  <si>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</si>
  <si>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</si>
  <si>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</si>
  <si>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</si>
  <si>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</si>
  <si>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</si>
  <si>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</si>
  <si>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</si>
  <si>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</si>
  <si>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</si>
  <si>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</si>
  <si>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</si>
  <si>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</si>
  <si>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</si>
  <si>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</si>
  <si>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</si>
  <si>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</si>
  <si>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</si>
  <si>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</si>
  <si>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</si>
  <si>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</si>
  <si>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</si>
  <si>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</si>
  <si>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</si>
  <si>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</si>
  <si>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</si>
  <si>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</si>
  <si>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</si>
  <si>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</si>
  <si>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</si>
  <si>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</si>
  <si>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</si>
  <si>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</si>
  <si>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</si>
  <si>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</si>
  <si>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</si>
  <si>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</si>
  <si>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</si>
  <si>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</si>
  <si>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</si>
  <si>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</si>
  <si>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</si>
  <si>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</si>
  <si>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</si>
  <si>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</si>
  <si>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</si>
  <si>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</si>
  <si>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</si>
  <si>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</si>
  <si>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</si>
  <si>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</si>
  <si>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</si>
  <si>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</si>
  <si>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</si>
  <si>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</si>
  <si>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</si>
  <si>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</si>
  <si>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</si>
  <si>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</si>
  <si>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</si>
  <si>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</si>
  <si>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</si>
  <si>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</si>
  <si>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</si>
  <si>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</si>
  <si>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</si>
  <si>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</si>
  <si>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</si>
  <si>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</si>
  <si>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</si>
  <si>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</si>
  <si>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</si>
  <si>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</si>
  <si>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</si>
  <si>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</si>
  <si>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</si>
  <si>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</si>
  <si>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</si>
  <si>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</si>
  <si>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</si>
  <si>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</si>
  <si>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</si>
  <si>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</si>
  <si>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</si>
  <si>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</si>
  <si>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</si>
  <si>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</si>
  <si>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</si>
  <si>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</si>
  <si>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</si>
  <si>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</si>
  <si>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</si>
  <si>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</si>
  <si>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</si>
  <si>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</si>
  <si>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</si>
  <si>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</si>
  <si>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</si>
  <si>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</si>
  <si>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</si>
  <si>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</si>
  <si>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</si>
  <si>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</si>
  <si>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</si>
  <si>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</si>
  <si>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</si>
  <si>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</si>
  <si>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</si>
  <si>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</si>
  <si>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</si>
  <si>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</si>
  <si>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</si>
  <si>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</si>
  <si>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</si>
  <si>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</si>
  <si>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</si>
  <si>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</si>
  <si>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</si>
  <si>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</si>
  <si>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</si>
  <si>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</si>
  <si>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</si>
  <si>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</si>
  <si>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</si>
  <si>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</si>
  <si>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</si>
  <si>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</si>
  <si>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</si>
  <si>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</si>
  <si>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</si>
  <si>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</si>
  <si>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</si>
  <si>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</si>
  <si>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</si>
  <si>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</si>
  <si>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</si>
  <si>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</si>
  <si>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</si>
  <si>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</si>
  <si>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</si>
  <si>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</si>
  <si>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</si>
  <si>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</si>
  <si>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</si>
  <si>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</si>
  <si>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</si>
  <si>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</si>
  <si>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</si>
  <si>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</si>
  <si>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</si>
  <si>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</si>
  <si>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</si>
  <si>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</si>
  <si>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</si>
  <si>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</si>
  <si>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</si>
  <si>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</si>
  <si>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</si>
  <si>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</si>
  <si>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</si>
  <si>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</si>
  <si>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</si>
  <si>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</si>
  <si>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</si>
  <si>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</si>
  <si>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</si>
  <si>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</si>
  <si>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</si>
  <si>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</si>
  <si>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</si>
  <si>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</si>
  <si>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</si>
  <si>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</si>
  <si>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</si>
  <si>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</si>
  <si>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</si>
  <si>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</si>
  <si>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</si>
  <si>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</si>
  <si>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</si>
  <si>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</si>
  <si>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</si>
  <si>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</si>
  <si>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</si>
  <si>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</si>
  <si>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</si>
  <si>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</si>
  <si>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</si>
  <si>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</si>
  <si>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</si>
  <si>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</si>
  <si>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</si>
  <si>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</si>
  <si>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</si>
  <si>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</si>
  <si>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</si>
  <si>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</si>
  <si>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</si>
  <si>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</si>
  <si>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</si>
  <si>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</si>
  <si>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</si>
  <si>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</si>
  <si>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</si>
  <si>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</si>
  <si>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</si>
  <si>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</si>
  <si>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</si>
  <si>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</si>
  <si>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</si>
  <si>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</si>
  <si>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</si>
  <si>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</si>
  <si>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</si>
  <si>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</si>
  <si>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</si>
  <si>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</si>
  <si>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</si>
  <si>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</si>
  <si>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</si>
  <si>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</si>
  <si>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</si>
  <si>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</si>
  <si>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</si>
  <si>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</si>
  <si>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</si>
  <si>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</si>
  <si>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</si>
  <si>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</si>
  <si>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</si>
  <si>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</si>
  <si>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</si>
  <si>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</si>
  <si>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</si>
  <si>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</si>
  <si>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</si>
  <si>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</si>
  <si>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</si>
  <si>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</si>
  <si>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</si>
  <si>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</si>
  <si>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</si>
  <si>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</si>
  <si>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</si>
  <si>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</si>
  <si>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</si>
  <si>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</si>
  <si>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</si>
  <si>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</si>
  <si>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</si>
  <si>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</si>
  <si>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</si>
  <si>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</si>
  <si>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</si>
  <si>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</si>
  <si>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</si>
  <si>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</si>
  <si>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</si>
  <si>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</si>
  <si>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</si>
  <si>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</si>
  <si>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</si>
  <si>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</si>
  <si>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</si>
  <si>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</si>
  <si>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</si>
  <si>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</si>
  <si>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</si>
  <si>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</si>
  <si>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</si>
  <si>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</si>
  <si>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</si>
  <si>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</si>
  <si>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</si>
  <si>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</si>
  <si>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</si>
  <si>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</si>
  <si>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</si>
  <si>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</si>
  <si>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</si>
  <si>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</si>
  <si>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</si>
  <si>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</si>
  <si>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</si>
  <si>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</si>
  <si>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</si>
  <si>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</si>
  <si>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</si>
  <si>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</si>
  <si>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</si>
  <si>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</si>
  <si>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</si>
  <si>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</si>
  <si>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</si>
  <si>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</si>
  <si>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</si>
  <si>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</si>
  <si>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</si>
  <si>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</si>
  <si>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</si>
  <si>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</si>
  <si>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</si>
  <si>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</si>
  <si>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</si>
  <si>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</si>
  <si>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</si>
  <si>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</si>
  <si>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</si>
  <si>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</si>
  <si>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</si>
  <si>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</si>
  <si>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</si>
  <si>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</si>
  <si>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</si>
  <si>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</si>
  <si>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</si>
  <si>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</si>
  <si>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</si>
  <si>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</si>
  <si>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</si>
  <si>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</si>
  <si>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</si>
  <si>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</si>
  <si>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</si>
  <si>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</si>
  <si>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</si>
  <si>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</si>
  <si>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</si>
  <si>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</si>
  <si>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</si>
  <si>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</si>
  <si>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</si>
  <si>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</si>
  <si>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</si>
  <si>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</si>
  <si>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</si>
  <si>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</si>
  <si>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</si>
  <si>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</si>
  <si>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</si>
  <si>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</si>
  <si>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</si>
  <si>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</si>
  <si>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</si>
  <si>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</si>
  <si>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</si>
  <si>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</si>
  <si>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</si>
  <si>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</si>
  <si>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</si>
  <si>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</si>
  <si>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</si>
  <si>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</si>
  <si>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</si>
  <si>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</si>
  <si>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</si>
  <si>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</si>
  <si>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</si>
  <si>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</si>
  <si>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</si>
  <si>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</si>
  <si>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</si>
  <si>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</si>
  <si>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</si>
  <si>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</si>
  <si>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</si>
  <si>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</si>
  <si>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</si>
  <si>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</si>
  <si>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</si>
  <si>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</si>
  <si>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</si>
  <si>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</si>
  <si>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</si>
  <si>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</si>
  <si>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</si>
  <si>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</si>
  <si>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</si>
  <si>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</si>
  <si>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</si>
  <si>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</si>
  <si>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</si>
  <si>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</si>
  <si>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</si>
  <si>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</si>
  <si>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</si>
  <si>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</si>
  <si>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</si>
  <si>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</si>
  <si>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</si>
  <si>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</si>
  <si>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</si>
  <si>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</si>
  <si>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</si>
  <si>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</si>
  <si>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</si>
  <si>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</si>
  <si>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</si>
  <si>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</si>
  <si>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</si>
  <si>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</si>
  <si>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</si>
  <si>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</si>
  <si>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</si>
  <si>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</si>
  <si>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</si>
  <si>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</si>
  <si>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</si>
  <si>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</si>
  <si>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</si>
  <si>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</si>
  <si>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</si>
  <si>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</si>
  <si>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</si>
  <si>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</si>
  <si>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</si>
  <si>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</si>
  <si>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</si>
  <si>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</si>
  <si>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</si>
  <si>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</si>
  <si>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</si>
  <si>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</si>
  <si>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</si>
  <si>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</si>
  <si>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</si>
  <si>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</si>
  <si>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</si>
  <si>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</si>
  <si>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</si>
  <si>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</si>
  <si>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</si>
  <si>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</si>
  <si>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</si>
  <si>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</si>
  <si>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</si>
  <si>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</si>
  <si>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</si>
  <si>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</si>
  <si>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</si>
  <si>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</si>
  <si>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</si>
  <si>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</si>
  <si>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</si>
  <si>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</si>
  <si>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</si>
  <si>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</si>
  <si>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</si>
  <si>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</si>
  <si>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</si>
  <si>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</si>
  <si>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</si>
  <si>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</si>
  <si>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</si>
  <si>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</si>
  <si>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</si>
  <si>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</si>
  <si>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</si>
  <si>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</si>
  <si>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</si>
  <si>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</si>
  <si>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</si>
  <si>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</si>
  <si>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</si>
  <si>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</si>
  <si>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</si>
  <si>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</si>
  <si>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</si>
  <si>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</si>
  <si>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</si>
  <si>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</si>
  <si>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</si>
  <si>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</si>
  <si>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</si>
  <si>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</si>
  <si>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</si>
  <si>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</si>
  <si>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</si>
  <si>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</si>
  <si>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</si>
  <si>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</si>
  <si>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</si>
  <si>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</si>
  <si>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</si>
  <si>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</si>
  <si>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</si>
  <si>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</si>
  <si>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</si>
  <si>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</si>
  <si>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</si>
  <si>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</si>
  <si>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</si>
  <si>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</si>
  <si>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</si>
  <si>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</si>
  <si>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</si>
  <si>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</si>
  <si>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</si>
  <si>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</si>
  <si>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</si>
  <si>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</si>
  <si>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</si>
  <si>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</si>
  <si>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</si>
  <si>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</si>
  <si>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</si>
  <si>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</si>
  <si>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</si>
  <si>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</si>
  <si>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</si>
  <si>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</si>
  <si>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</si>
  <si>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</si>
  <si>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</si>
  <si>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</si>
  <si>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</si>
  <si>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</si>
  <si>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</si>
  <si>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</si>
  <si>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</si>
  <si>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</si>
  <si>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</si>
  <si>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</si>
  <si>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</si>
  <si>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</si>
  <si>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</si>
  <si>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</si>
  <si>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</si>
  <si>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</si>
  <si>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</si>
  <si>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</si>
  <si>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</si>
  <si>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</si>
  <si>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</si>
  <si>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</si>
  <si>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</si>
  <si>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</si>
  <si>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</si>
  <si>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</si>
  <si>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</si>
  <si>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</si>
  <si>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</si>
  <si>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</si>
  <si>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</si>
  <si>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</si>
  <si>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</si>
  <si>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</si>
  <si>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</si>
  <si>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</si>
  <si>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</si>
  <si>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</si>
  <si>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</si>
  <si>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</si>
  <si>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</si>
  <si>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</si>
  <si>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</si>
  <si>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</si>
  <si>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</si>
  <si>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</si>
  <si>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</si>
  <si>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</si>
  <si>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</si>
  <si>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</si>
  <si>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</si>
  <si>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</si>
  <si>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</si>
  <si>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</si>
  <si>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</si>
  <si>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</si>
  <si>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</si>
  <si>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</si>
  <si>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</si>
  <si>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</si>
  <si>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</si>
  <si>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</si>
  <si>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</si>
  <si>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</si>
  <si>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</si>
  <si>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</si>
  <si>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</si>
  <si>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</si>
  <si>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</si>
  <si>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</si>
  <si>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</si>
  <si>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</si>
  <si>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</si>
  <si>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</si>
  <si>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</si>
  <si>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</si>
  <si>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</si>
  <si>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</si>
  <si>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</si>
  <si>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</si>
  <si>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</si>
  <si>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</si>
  <si>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</si>
  <si>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</si>
  <si>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</si>
  <si>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</si>
  <si>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</si>
  <si>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</si>
  <si>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</si>
  <si>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</si>
  <si>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</si>
  <si>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</si>
  <si>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</si>
  <si>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</si>
  <si>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</si>
  <si>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</si>
  <si>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</si>
  <si>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</si>
  <si>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</si>
  <si>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</si>
  <si>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</si>
  <si>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</si>
  <si>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</si>
  <si>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</si>
  <si>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</si>
  <si>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</si>
  <si>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</si>
  <si>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</si>
  <si>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</si>
  <si>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</si>
  <si>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</si>
  <si>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</si>
  <si>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</si>
  <si>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</si>
  <si>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</si>
  <si>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</si>
  <si>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</si>
  <si>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</si>
  <si>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</si>
  <si>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</si>
  <si>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</si>
  <si>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</si>
  <si>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</si>
  <si>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</si>
  <si>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</si>
  <si>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</si>
  <si>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</si>
  <si>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</si>
  <si>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</si>
  <si>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</si>
  <si>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</si>
  <si>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</si>
  <si>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</si>
  <si>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</si>
  <si>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</si>
  <si>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</si>
  <si>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</si>
  <si>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</si>
  <si>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</si>
  <si>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</si>
  <si>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</si>
  <si>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</si>
  <si>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</si>
  <si>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</si>
  <si>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</si>
  <si>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</si>
  <si>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</si>
  <si>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</si>
  <si>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</si>
  <si>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</si>
  <si>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</si>
  <si>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</si>
  <si>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</si>
  <si>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</si>
  <si>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</si>
  <si>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</si>
  <si>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</si>
  <si>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</si>
  <si>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</si>
  <si>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</si>
  <si>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</si>
  <si>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</si>
  <si>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</si>
  <si>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</si>
  <si>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</si>
  <si>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</si>
  <si>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</si>
  <si>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</si>
  <si>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</si>
  <si>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</si>
  <si>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</si>
  <si>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</si>
  <si>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</si>
  <si>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</si>
  <si>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</si>
  <si>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</si>
  <si>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</si>
  <si>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</si>
  <si>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</si>
  <si>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</si>
  <si>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</si>
  <si>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</si>
  <si>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</si>
  <si>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</si>
  <si>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</si>
  <si>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</si>
  <si>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</si>
  <si>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</si>
  <si>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</si>
  <si>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</si>
  <si>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</si>
  <si>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</si>
  <si>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</si>
  <si>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</si>
  <si>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</si>
  <si>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</si>
  <si>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</si>
  <si>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</si>
  <si>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</si>
  <si>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</si>
  <si>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</si>
  <si>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</si>
  <si>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</si>
  <si>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</si>
  <si>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</si>
  <si>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</si>
  <si>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</si>
  <si>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</si>
  <si>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</si>
  <si>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</si>
  <si>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</si>
  <si>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</si>
  <si>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</si>
  <si>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</si>
  <si>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</si>
  <si>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</si>
  <si>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</si>
  <si>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</si>
  <si>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</si>
  <si>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</si>
  <si>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</si>
  <si>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</si>
  <si>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</si>
  <si>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</si>
  <si>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</si>
  <si>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</si>
  <si>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</si>
  <si>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</si>
  <si>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</si>
  <si>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</si>
  <si>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</si>
  <si>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</si>
  <si>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</si>
  <si>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</si>
  <si>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</si>
  <si>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</si>
  <si>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</si>
  <si>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</si>
  <si>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</si>
  <si>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</si>
  <si>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</si>
  <si>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</si>
  <si>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</si>
  <si>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</si>
  <si>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</si>
  <si>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</si>
  <si>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</si>
  <si>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</si>
  <si>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</si>
  <si>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</si>
  <si>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</si>
  <si>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</si>
  <si>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</si>
  <si>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</si>
  <si>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</si>
  <si>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</si>
  <si>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</si>
  <si>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</si>
  <si>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</si>
  <si>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</si>
  <si>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</si>
  <si>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</si>
  <si>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</si>
  <si>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</si>
  <si>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</si>
  <si>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</si>
  <si>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</si>
  <si>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</si>
  <si>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</si>
  <si>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</si>
  <si>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</si>
  <si>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</si>
  <si>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</si>
  <si>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</si>
  <si>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</si>
  <si>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</si>
  <si>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</si>
  <si>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</si>
  <si>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</si>
  <si>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</si>
  <si>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</si>
  <si>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</si>
  <si>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</si>
  <si>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</si>
  <si>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</si>
  <si>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</si>
  <si>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</si>
  <si>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</si>
  <si>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</si>
  <si>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</si>
  <si>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</si>
  <si>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</si>
  <si>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</si>
  <si>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</si>
  <si>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</si>
  <si>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</si>
  <si>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</si>
  <si>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</si>
  <si>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</si>
  <si>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</si>
  <si>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</si>
  <si>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</si>
  <si>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</si>
  <si>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</si>
  <si>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</si>
  <si>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</si>
  <si>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</si>
  <si>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</si>
  <si>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</si>
  <si>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</si>
  <si>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</si>
  <si>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</si>
  <si>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</si>
  <si>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</si>
  <si>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</si>
  <si>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</si>
  <si>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</si>
  <si>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</si>
  <si>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</si>
  <si>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</si>
  <si>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</si>
  <si>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</si>
  <si>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</si>
  <si>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</si>
  <si>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</si>
  <si>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</si>
  <si>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</si>
  <si>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</si>
  <si>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</si>
  <si>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</si>
  <si>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</si>
  <si>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</si>
  <si>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</si>
  <si>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</si>
  <si>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</si>
  <si>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</si>
  <si>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</si>
  <si>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</si>
  <si>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</si>
  <si>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</si>
  <si>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</si>
  <si>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</si>
  <si>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</si>
  <si>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</si>
  <si>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</si>
  <si>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</si>
  <si>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</si>
  <si>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</si>
  <si>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</si>
  <si>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</si>
  <si>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</si>
  <si>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</si>
  <si>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</si>
  <si>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</si>
  <si>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</si>
  <si>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</si>
  <si>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</si>
  <si>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</si>
  <si>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</si>
  <si>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</si>
  <si>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</si>
  <si>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</si>
  <si>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</si>
  <si>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</si>
  <si>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</si>
  <si>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</si>
  <si>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</si>
  <si>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</si>
  <si>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</si>
  <si>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</si>
  <si>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</si>
  <si>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</si>
  <si>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</si>
  <si>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</si>
  <si>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</si>
  <si>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</si>
  <si>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</si>
  <si>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</si>
  <si>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</si>
  <si>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</si>
  <si>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</si>
  <si>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</si>
  <si>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</si>
  <si>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</si>
  <si>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</si>
  <si>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</si>
  <si>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</si>
  <si>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</si>
  <si>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</si>
  <si>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</si>
  <si>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</si>
  <si>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</si>
  <si>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</si>
  <si>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</si>
  <si>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</si>
  <si>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</si>
  <si>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</si>
  <si>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</si>
  <si>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</si>
  <si>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</si>
  <si>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</si>
  <si>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</si>
  <si>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</si>
  <si>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</si>
  <si>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</si>
  <si>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</si>
  <si>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</si>
  <si>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</si>
  <si>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</si>
  <si>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</si>
  <si>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</si>
  <si>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</si>
  <si>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</si>
  <si>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</si>
  <si>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</si>
  <si>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</si>
  <si>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</si>
  <si>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</si>
  <si>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</si>
  <si>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</si>
  <si>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</si>
  <si>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</si>
  <si>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</si>
  <si>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</si>
  <si>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</si>
  <si>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</si>
  <si>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</si>
  <si>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</si>
  <si>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</si>
  <si>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</si>
  <si>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</si>
  <si>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</si>
  <si>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</si>
  <si>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</si>
  <si>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</si>
  <si>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</si>
  <si>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</si>
  <si>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</si>
  <si>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</si>
  <si>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</si>
  <si>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</si>
  <si>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</si>
  <si>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</si>
  <si>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</si>
  <si>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</si>
  <si>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</si>
  <si>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</si>
  <si>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</si>
  <si>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</si>
  <si>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</si>
  <si>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</si>
  <si>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</si>
  <si>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</si>
  <si>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</si>
  <si>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</si>
  <si>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</si>
  <si>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</si>
  <si>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</si>
  <si>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</si>
  <si>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</si>
  <si>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</si>
  <si>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</si>
  <si>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</si>
  <si>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</si>
  <si>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</si>
  <si>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</si>
  <si>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</si>
  <si>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</si>
  <si>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</si>
  <si>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</si>
  <si>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</si>
  <si>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</si>
  <si>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</si>
  <si>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</si>
  <si>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</si>
  <si>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</si>
  <si>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</si>
  <si>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</si>
  <si>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</si>
  <si>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</si>
  <si>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</si>
  <si>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</si>
  <si>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</si>
  <si>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</si>
  <si>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</si>
  <si>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</si>
  <si>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</si>
  <si>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</si>
  <si>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</si>
  <si>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</si>
  <si>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</si>
  <si>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</si>
  <si>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</si>
  <si>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</si>
  <si>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</si>
  <si>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</si>
  <si>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</si>
  <si>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</si>
  <si>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</si>
  <si>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</si>
  <si>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</si>
  <si>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</si>
  <si>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</si>
  <si>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</si>
  <si>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</si>
  <si>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</si>
  <si>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</si>
  <si>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</si>
  <si>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</si>
  <si>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</si>
  <si>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</si>
  <si>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</si>
  <si>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</si>
  <si>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</si>
  <si>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</si>
  <si>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</si>
  <si>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</si>
  <si>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</si>
  <si>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</si>
  <si>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</si>
  <si>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</si>
  <si>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</si>
  <si>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</si>
  <si>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</si>
  <si>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</si>
  <si>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</si>
  <si>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</si>
  <si>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</si>
  <si>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</si>
  <si>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</si>
  <si>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</si>
  <si>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</si>
  <si>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</si>
  <si>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</si>
  <si>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</si>
  <si>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</si>
  <si>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</si>
  <si>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</si>
  <si>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</si>
  <si>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</si>
  <si>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</si>
  <si>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</si>
  <si>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</si>
  <si>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</si>
  <si>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</si>
  <si>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</si>
  <si>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</si>
  <si>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</si>
  <si>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</si>
  <si>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</si>
  <si>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</si>
  <si>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</si>
  <si>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</si>
  <si>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</si>
  <si>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</si>
  <si>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</si>
  <si>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</si>
  <si>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</si>
  <si>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</si>
  <si>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</si>
  <si>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</si>
  <si>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</si>
  <si>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</si>
  <si>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</si>
  <si>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</si>
  <si>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</si>
  <si>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</si>
  <si>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</si>
  <si>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</si>
  <si>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</si>
  <si>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</si>
  <si>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</si>
  <si>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</si>
  <si>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</si>
  <si>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</si>
  <si>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</si>
  <si>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</si>
  <si>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</si>
  <si>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</si>
  <si>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</si>
  <si>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</si>
  <si>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</si>
  <si>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</si>
  <si>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</si>
  <si>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</si>
  <si>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</si>
  <si>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</si>
  <si>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</si>
  <si>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</si>
  <si>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</si>
  <si>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</si>
  <si>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</si>
  <si>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</si>
  <si>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</si>
  <si>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</si>
  <si>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</si>
  <si>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</si>
  <si>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</si>
  <si>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</si>
  <si>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</si>
  <si>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</si>
  <si>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</si>
  <si>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</si>
  <si>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</si>
  <si>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</si>
  <si>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</si>
  <si>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</si>
  <si>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</si>
  <si>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</si>
  <si>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</si>
  <si>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</si>
  <si>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</si>
  <si>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</si>
  <si>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</si>
  <si>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</si>
  <si>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</si>
  <si>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</si>
  <si>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</si>
  <si>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</si>
  <si>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</si>
  <si>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</si>
  <si>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</si>
  <si>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</si>
  <si>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</si>
  <si>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</si>
  <si>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</si>
  <si>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</si>
  <si>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</si>
  <si>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</si>
  <si>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</si>
  <si>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</si>
  <si>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</si>
  <si>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</si>
  <si>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</si>
  <si>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</si>
  <si>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</si>
  <si>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</si>
  <si>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</si>
  <si>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</si>
  <si>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</si>
  <si>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</si>
  <si>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</si>
  <si>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</si>
  <si>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</si>
  <si>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</si>
  <si>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</si>
  <si>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</si>
  <si>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</si>
  <si>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</si>
  <si>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</si>
  <si>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</si>
  <si>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</si>
  <si>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</si>
  <si>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</si>
  <si>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</si>
  <si>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</si>
  <si>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</si>
  <si>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</si>
  <si>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</si>
  <si>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</si>
  <si>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</si>
  <si>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</si>
  <si>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</si>
  <si>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</si>
  <si>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</si>
  <si>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</si>
  <si>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</si>
  <si>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</si>
  <si>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</si>
  <si>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</si>
  <si>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</si>
  <si>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</si>
  <si>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</si>
  <si>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</si>
  <si>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</si>
  <si>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</si>
  <si>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</si>
  <si>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</si>
  <si>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</si>
  <si>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</si>
  <si>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</si>
  <si>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</si>
  <si>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</si>
  <si>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</si>
  <si>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</si>
  <si>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</si>
  <si>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</si>
  <si>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</si>
  <si>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</si>
  <si>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</si>
  <si>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</si>
  <si>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</si>
  <si>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</si>
  <si>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</si>
  <si>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</si>
  <si>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</si>
  <si>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</si>
  <si>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</si>
  <si>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</si>
  <si>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</si>
  <si>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</si>
  <si>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</si>
  <si>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</si>
  <si>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</si>
  <si>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</si>
  <si>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</si>
  <si>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</si>
  <si>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</si>
  <si>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</si>
  <si>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</si>
  <si>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</si>
  <si>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</si>
  <si>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</si>
  <si>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</si>
  <si>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</si>
  <si>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</si>
  <si>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</si>
  <si>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</si>
  <si>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</si>
  <si>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</si>
  <si>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</si>
  <si>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</si>
  <si>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</si>
  <si>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</si>
  <si>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</si>
  <si>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</si>
  <si>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</si>
  <si>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</si>
  <si>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</si>
  <si>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</si>
  <si>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</si>
  <si>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</si>
  <si>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</si>
  <si>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</si>
  <si>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</si>
  <si>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</si>
  <si>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</si>
  <si>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</si>
  <si>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</si>
  <si>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</si>
  <si>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</si>
  <si>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</si>
  <si>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</si>
  <si>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</si>
  <si>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</si>
  <si>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</si>
  <si>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</si>
  <si>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</si>
  <si>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</si>
  <si>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</si>
  <si>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</si>
  <si>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</si>
  <si>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</si>
  <si>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</si>
  <si>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</si>
  <si>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</si>
  <si>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</si>
  <si>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</si>
  <si>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</si>
  <si>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</si>
  <si>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</si>
  <si>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</si>
  <si>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</si>
  <si>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</si>
  <si>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</si>
  <si>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</si>
  <si>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</si>
  <si>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</si>
  <si>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</si>
  <si>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</si>
  <si>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</si>
  <si>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</si>
  <si>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</si>
  <si>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</si>
  <si>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</si>
  <si>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</si>
  <si>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</si>
  <si>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</si>
  <si>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</si>
  <si>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</si>
  <si>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</si>
  <si>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</si>
  <si>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</si>
  <si>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</si>
  <si>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</si>
  <si>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</si>
  <si>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</si>
  <si>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</si>
  <si>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</si>
  <si>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</si>
  <si>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</si>
  <si>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</si>
  <si>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</si>
  <si>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</si>
  <si>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</si>
  <si>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</si>
  <si>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</si>
  <si>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</si>
  <si>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</si>
  <si>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</si>
  <si>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</si>
  <si>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</si>
  <si>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</si>
  <si>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</si>
  <si>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</si>
  <si>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</si>
  <si>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</si>
  <si>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</si>
  <si>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</si>
  <si>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</si>
  <si>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</si>
  <si>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</si>
  <si>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</si>
  <si>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</si>
  <si>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</si>
  <si>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</si>
  <si>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</si>
  <si>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</si>
  <si>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</si>
  <si>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</si>
  <si>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</si>
  <si>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</si>
  <si>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</si>
  <si>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</si>
  <si>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</si>
  <si>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</si>
  <si>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</si>
  <si>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</si>
  <si>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</si>
  <si>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</si>
  <si>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</si>
  <si>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</si>
  <si>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</si>
  <si>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</si>
  <si>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</si>
  <si>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</si>
  <si>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</si>
  <si>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</si>
  <si>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</si>
  <si>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</si>
  <si>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</si>
  <si>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</si>
  <si>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</si>
  <si>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</si>
  <si>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</si>
  <si>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</si>
  <si>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</si>
  <si>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</si>
  <si>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</si>
  <si>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</si>
  <si>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</si>
  <si>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</si>
  <si>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</si>
  <si>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</si>
  <si>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</si>
  <si>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</si>
  <si>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</si>
  <si>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</si>
  <si>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</si>
  <si>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</si>
  <si>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</si>
  <si>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</si>
  <si>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</si>
  <si>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</si>
  <si>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</si>
  <si>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</si>
  <si>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</si>
  <si>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</si>
  <si>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</si>
  <si>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</si>
  <si>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</si>
  <si>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</si>
  <si>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</si>
  <si>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</si>
  <si>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</si>
  <si>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</si>
  <si>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</si>
  <si>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</si>
  <si>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</si>
  <si>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</si>
  <si>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</si>
  <si>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</si>
  <si>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</si>
  <si>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</si>
  <si>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</si>
  <si>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</si>
  <si>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</si>
  <si>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</si>
  <si>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</si>
  <si>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</si>
  <si>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</si>
  <si>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</si>
  <si>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</si>
  <si>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</si>
  <si>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</si>
  <si>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</si>
  <si>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</si>
  <si>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</si>
  <si>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</si>
  <si>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</si>
  <si>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</si>
  <si>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</si>
  <si>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</si>
  <si>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</si>
  <si>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</si>
  <si>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</si>
  <si>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</si>
  <si>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</si>
  <si>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</si>
  <si>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</si>
  <si>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</si>
  <si>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</si>
  <si>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</si>
  <si>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</si>
  <si>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</si>
  <si>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</si>
  <si>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</si>
  <si>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</si>
  <si>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</si>
  <si>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</si>
  <si>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</si>
  <si>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</si>
  <si>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</si>
  <si>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</si>
  <si>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</si>
  <si>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</si>
  <si>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</si>
  <si>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</si>
  <si>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</si>
  <si>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</si>
  <si>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</si>
  <si>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</si>
  <si>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</si>
  <si>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</si>
  <si>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</si>
  <si>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</si>
  <si>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</si>
  <si>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</si>
  <si>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</si>
  <si>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</si>
  <si>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</si>
  <si>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</si>
  <si>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</si>
  <si>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</si>
  <si>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</si>
  <si>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</si>
  <si>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</si>
  <si>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</si>
  <si>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</si>
  <si>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</si>
  <si>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</si>
  <si>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</si>
  <si>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</si>
  <si>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</si>
  <si>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</si>
  <si>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</si>
  <si>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</si>
  <si>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</si>
  <si>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</si>
  <si>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</si>
  <si>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</si>
  <si>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</si>
  <si>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</si>
  <si>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</si>
  <si>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</si>
  <si>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</si>
  <si>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</si>
  <si>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</si>
  <si>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</si>
  <si>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</si>
  <si>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</si>
  <si>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</si>
  <si>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</si>
  <si>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</si>
  <si>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</si>
  <si>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</si>
  <si>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</si>
  <si>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</si>
  <si>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</si>
  <si>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</si>
  <si>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</si>
  <si>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</si>
  <si>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</si>
  <si>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</si>
  <si>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</si>
  <si>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</si>
  <si>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</si>
  <si>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</si>
  <si>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</si>
  <si>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</si>
  <si>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</si>
  <si>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</si>
  <si>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</si>
  <si>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</si>
  <si>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</si>
  <si>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</si>
  <si>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</si>
  <si>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</si>
  <si>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</si>
  <si>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</si>
  <si>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</si>
  <si>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</si>
  <si>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</si>
  <si>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</si>
  <si>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</si>
  <si>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</si>
  <si>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</si>
  <si>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</si>
  <si>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</si>
  <si>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</si>
  <si>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</si>
  <si>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</si>
  <si>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</si>
  <si>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</si>
  <si>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</si>
  <si>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</si>
  <si>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</si>
  <si>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</si>
  <si>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</si>
  <si>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</si>
  <si>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</si>
  <si>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</si>
  <si>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</si>
  <si>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</si>
  <si>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</si>
  <si>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</si>
  <si>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</si>
  <si>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</si>
  <si>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</si>
  <si>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</si>
  <si>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</si>
  <si>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</si>
  <si>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</si>
  <si>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</si>
  <si>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</si>
  <si>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</si>
  <si>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</si>
  <si>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</si>
  <si>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</si>
  <si>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</si>
  <si>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</si>
  <si>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</si>
  <si>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</si>
  <si>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</si>
  <si>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</si>
  <si>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</si>
  <si>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</si>
  <si>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</si>
  <si>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</si>
  <si>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</si>
  <si>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</si>
  <si>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</si>
  <si>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</si>
  <si>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</si>
  <si>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</si>
  <si>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</si>
  <si>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</si>
  <si>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</si>
  <si>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</si>
  <si>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</si>
  <si>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</si>
  <si>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</si>
  <si>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</si>
  <si>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</si>
  <si>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</si>
  <si>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</si>
  <si>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</si>
  <si>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</si>
  <si>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</si>
  <si>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</si>
  <si>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</si>
  <si>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</si>
  <si>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</si>
  <si>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</si>
  <si>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</si>
  <si>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</si>
  <si>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</si>
  <si>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</si>
  <si>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</si>
  <si>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</si>
  <si>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</si>
  <si>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</si>
  <si>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</si>
  <si>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</si>
  <si>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</si>
  <si>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</si>
  <si>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</si>
  <si>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</si>
  <si>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</si>
  <si>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</si>
  <si>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</si>
  <si>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</si>
  <si>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</si>
  <si>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</si>
  <si>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</si>
  <si>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</si>
  <si>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</si>
  <si>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</si>
  <si>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</si>
  <si>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</si>
  <si>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</si>
  <si>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</si>
  <si>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</si>
  <si>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</si>
  <si>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</si>
  <si>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</si>
  <si>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</si>
  <si>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</si>
  <si>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</si>
  <si>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</si>
  <si>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</si>
  <si>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</si>
  <si>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</si>
  <si>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</si>
  <si>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</si>
  <si>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</si>
  <si>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</si>
  <si>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</si>
  <si>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</si>
  <si>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</si>
  <si>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</si>
  <si>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</si>
  <si>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</si>
  <si>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</si>
  <si>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</si>
  <si>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</si>
  <si>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</si>
  <si>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</si>
  <si>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</si>
  <si>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</si>
  <si>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</si>
  <si>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</si>
  <si>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</si>
  <si>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</si>
  <si>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</si>
  <si>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</si>
  <si>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</si>
  <si>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</si>
  <si>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</si>
  <si>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</si>
  <si>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</si>
  <si>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</si>
  <si>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</si>
  <si>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</si>
  <si>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</si>
  <si>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</si>
  <si>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</si>
  <si>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</si>
  <si>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</si>
  <si>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</si>
  <si>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</si>
  <si>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</si>
  <si>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</si>
  <si>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</si>
  <si>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</si>
  <si>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</si>
  <si>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</si>
  <si>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</si>
  <si>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</si>
  <si>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</si>
  <si>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</si>
  <si>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</si>
  <si>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</si>
  <si>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</si>
  <si>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</si>
  <si>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</si>
  <si>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</si>
  <si>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</si>
  <si>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</si>
  <si>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</si>
  <si>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</si>
  <si>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</si>
  <si>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</si>
  <si>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</si>
  <si>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</si>
  <si>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</si>
  <si>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</si>
  <si>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</si>
  <si>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</si>
  <si>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</si>
  <si>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</si>
  <si>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</si>
  <si>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</si>
  <si>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</si>
  <si>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</si>
  <si>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</si>
  <si>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</si>
  <si>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</si>
  <si>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</si>
  <si>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</si>
  <si>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</si>
  <si>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</si>
  <si>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</si>
  <si>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</si>
  <si>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</si>
  <si>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</si>
  <si>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</si>
  <si>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</si>
  <si>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</si>
  <si>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</si>
  <si>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</si>
  <si>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</si>
  <si>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</si>
  <si>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</si>
  <si>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</si>
  <si>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</si>
  <si>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</si>
  <si>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</si>
  <si>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</si>
  <si>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</si>
  <si>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</si>
  <si>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</si>
  <si>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</si>
  <si>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</si>
  <si>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</si>
  <si>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</si>
  <si>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</si>
  <si>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</si>
  <si>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</si>
  <si>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</si>
  <si>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</si>
  <si>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</si>
  <si>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</si>
  <si>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</si>
  <si>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</si>
  <si>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</si>
  <si>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</si>
  <si>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</si>
  <si>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</si>
  <si>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</si>
  <si>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</si>
  <si>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</si>
  <si>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</si>
  <si>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</si>
  <si>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</si>
  <si>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</si>
  <si>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</si>
  <si>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</si>
  <si>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</si>
  <si>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</si>
  <si>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</si>
  <si>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</si>
  <si>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</si>
  <si>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</si>
  <si>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</si>
  <si>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</si>
  <si>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</si>
  <si>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</si>
  <si>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</si>
  <si>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</si>
  <si>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</si>
  <si>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</si>
  <si>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</si>
  <si>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</si>
  <si>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</si>
  <si>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</si>
  <si>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</si>
  <si>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</si>
  <si>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</si>
  <si>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</si>
  <si>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</si>
  <si>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</si>
  <si>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</si>
  <si>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</si>
  <si>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</si>
  <si>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</si>
  <si>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</si>
  <si>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</si>
  <si>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</si>
  <si>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</si>
  <si>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</si>
  <si>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</si>
  <si>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</si>
  <si>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</si>
  <si>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</si>
  <si>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</si>
  <si>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</si>
  <si>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</si>
  <si>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</si>
  <si>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</si>
  <si>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</si>
  <si>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</si>
  <si>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</si>
  <si>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</si>
  <si>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</si>
  <si>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</si>
  <si>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</si>
  <si>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</si>
  <si>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</si>
  <si>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</si>
  <si>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</si>
  <si>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</si>
  <si>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</si>
  <si>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</si>
  <si>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</si>
  <si>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</si>
  <si>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</si>
  <si>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</si>
  <si>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</si>
  <si>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</si>
  <si>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</si>
  <si>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</si>
  <si>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</si>
  <si>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</si>
  <si>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</si>
  <si>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</si>
  <si>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</si>
  <si>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</si>
  <si>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</si>
  <si>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</si>
  <si>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</si>
  <si>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</si>
  <si>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</si>
  <si>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</si>
  <si>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</si>
  <si>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</si>
  <si>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</si>
  <si>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</si>
  <si>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</si>
  <si>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</si>
  <si>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</si>
  <si>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</si>
  <si>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</si>
  <si>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</si>
  <si>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</si>
  <si>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</si>
  <si>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</si>
  <si>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</si>
  <si>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</si>
  <si>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</si>
  <si>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</si>
  <si>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</si>
  <si>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</si>
  <si>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</si>
  <si>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</si>
  <si>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</si>
  <si>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</si>
  <si>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</si>
  <si>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</si>
  <si>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</si>
  <si>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</si>
  <si>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</si>
  <si>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</si>
  <si>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</si>
  <si>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</si>
  <si>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</si>
  <si>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</si>
  <si>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</si>
  <si>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</si>
  <si>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</si>
  <si>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</si>
  <si>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</si>
  <si>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</si>
  <si>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</si>
  <si>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</si>
  <si>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</si>
  <si>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</si>
  <si>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</si>
  <si>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</si>
  <si>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</si>
  <si>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</si>
  <si>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</si>
  <si>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</si>
  <si>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</si>
  <si>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</si>
  <si>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</si>
  <si>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</si>
  <si>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</si>
  <si>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</si>
  <si>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</si>
  <si>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</si>
  <si>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</si>
  <si>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</si>
  <si>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</si>
  <si>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</si>
  <si>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</si>
  <si>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</si>
  <si>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</si>
  <si>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</si>
  <si>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</si>
  <si>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</si>
  <si>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</si>
  <si>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</si>
  <si>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</si>
  <si>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</si>
  <si>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</si>
  <si>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</si>
  <si>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</si>
  <si>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</si>
  <si>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</si>
  <si>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</si>
  <si>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</si>
  <si>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</si>
  <si>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</si>
  <si>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</si>
  <si>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</si>
  <si>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</si>
  <si>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</si>
  <si>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</si>
  <si>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</si>
  <si>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</si>
  <si>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</si>
  <si>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</si>
  <si>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</si>
  <si>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</si>
  <si>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</si>
  <si>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</si>
  <si>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</si>
  <si>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</si>
  <si>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</si>
  <si>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</si>
  <si>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</si>
  <si>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</si>
  <si>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</si>
  <si>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</si>
  <si>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</si>
  <si>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</si>
  <si>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</si>
  <si>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</si>
  <si>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</si>
  <si>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</si>
  <si>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</si>
  <si>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</si>
  <si>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</si>
  <si>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</si>
  <si>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</si>
  <si>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</si>
  <si>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</si>
  <si>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</si>
  <si>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</si>
  <si>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</si>
  <si>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</si>
  <si>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</si>
  <si>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</si>
  <si>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</si>
  <si>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</si>
  <si>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</si>
  <si>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</si>
  <si>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</si>
  <si>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</si>
  <si>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</si>
  <si>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</si>
  <si>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</si>
  <si>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</si>
  <si>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</si>
  <si>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</si>
  <si>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</si>
  <si>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</si>
  <si>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</si>
  <si>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</si>
  <si>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</si>
  <si>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</si>
  <si>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</si>
  <si>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</si>
  <si>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</si>
  <si>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</si>
  <si>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</si>
  <si>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</si>
  <si>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</si>
  <si>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</si>
  <si>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</si>
  <si>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</si>
  <si>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</si>
  <si>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</si>
  <si>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</si>
  <si>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</si>
  <si>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</si>
  <si>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</si>
  <si>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</si>
  <si>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</si>
  <si>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</si>
  <si>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</si>
  <si>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</si>
  <si>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</si>
  <si>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</si>
  <si>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</si>
  <si>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</si>
  <si>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</si>
  <si>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</si>
  <si>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</si>
  <si>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</si>
  <si>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</si>
  <si>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</si>
  <si>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</si>
  <si>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</si>
  <si>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</si>
  <si>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</si>
  <si>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</si>
  <si>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</si>
  <si>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</si>
  <si>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</si>
  <si>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</si>
  <si>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</si>
  <si>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</si>
  <si>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</si>
  <si>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</si>
  <si>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</si>
  <si>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</si>
  <si>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</si>
  <si>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</si>
  <si>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</si>
  <si>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</si>
  <si>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</si>
  <si>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</si>
  <si>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</si>
  <si>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</si>
  <si>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</si>
  <si>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</si>
  <si>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</si>
  <si>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</si>
  <si>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</si>
  <si>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</si>
  <si>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</si>
  <si>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</si>
  <si>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</si>
  <si>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</si>
  <si>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</si>
  <si>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</si>
  <si>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</si>
  <si>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</si>
  <si>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</si>
  <si>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</si>
  <si>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</si>
  <si>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</si>
  <si>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</si>
  <si>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</si>
  <si>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</si>
  <si>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</si>
  <si>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</si>
  <si>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</si>
  <si>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</si>
  <si>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</si>
  <si>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</si>
  <si>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</si>
  <si>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</si>
  <si>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</si>
  <si>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</si>
  <si>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</si>
  <si>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</si>
  <si>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</si>
  <si>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</si>
  <si>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</si>
  <si>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</si>
  <si>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</si>
  <si>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</si>
  <si>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</si>
  <si>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</si>
  <si>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</si>
  <si>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</si>
  <si>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</si>
  <si>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</si>
  <si>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</si>
  <si>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</si>
  <si>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</si>
  <si>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</si>
  <si>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</si>
  <si>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</si>
  <si>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</si>
  <si>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</si>
  <si>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</si>
  <si>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</si>
  <si>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</si>
  <si>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</si>
  <si>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</si>
  <si>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</si>
  <si>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</si>
  <si>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</si>
  <si>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</si>
  <si>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</si>
  <si>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</si>
  <si>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</si>
  <si>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</si>
  <si>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</si>
  <si>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</si>
  <si>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</si>
  <si>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</si>
  <si>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</si>
  <si>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</si>
  <si>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</si>
  <si>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</si>
  <si>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</si>
  <si>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</si>
  <si>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</si>
  <si>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</si>
  <si>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</si>
  <si>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</si>
  <si>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</si>
  <si>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</si>
  <si>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</si>
  <si>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</si>
  <si>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</si>
  <si>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</si>
  <si>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</si>
  <si>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</si>
  <si>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</si>
  <si>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</si>
  <si>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</si>
  <si>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</si>
  <si>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</si>
  <si>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</si>
  <si>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</si>
  <si>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</si>
  <si>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</si>
  <si>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</si>
  <si>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</si>
  <si>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</si>
  <si>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</si>
  <si>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</si>
  <si>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</si>
  <si>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</si>
  <si>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</si>
  <si>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</si>
  <si>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</si>
  <si>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</si>
  <si>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</si>
  <si>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</si>
  <si>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</si>
  <si>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</si>
  <si>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</si>
  <si>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</si>
  <si>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</si>
  <si>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</si>
  <si>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</si>
  <si>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</si>
  <si>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</si>
  <si>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</si>
  <si>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</si>
  <si>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</si>
  <si>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</si>
  <si>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</si>
  <si>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</si>
  <si>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</si>
  <si>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</si>
  <si>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</si>
  <si>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</si>
  <si>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</si>
  <si>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</si>
  <si>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</si>
  <si>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</si>
  <si>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</si>
  <si>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</si>
  <si>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</si>
  <si>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</si>
  <si>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</si>
  <si>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</si>
  <si>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</si>
  <si>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</si>
  <si>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</si>
  <si>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</si>
  <si>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</si>
  <si>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</si>
  <si>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</si>
  <si>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</si>
  <si>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</si>
  <si>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</si>
  <si>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</si>
  <si>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</si>
  <si>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</si>
  <si>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</si>
  <si>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</si>
  <si>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</si>
  <si>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</si>
  <si>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</si>
  <si>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</si>
  <si>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</si>
  <si>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</si>
  <si>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</si>
  <si>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</si>
  <si>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</si>
  <si>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</si>
  <si>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</si>
  <si>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</si>
  <si>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</si>
  <si>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</si>
  <si>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</si>
  <si>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</si>
  <si>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</si>
  <si>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</si>
  <si>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</si>
  <si>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</si>
  <si>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</si>
  <si>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</si>
  <si>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</si>
  <si>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</si>
  <si>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</si>
  <si>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</si>
  <si>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</si>
  <si>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</si>
  <si>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</si>
  <si>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</si>
  <si>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</si>
  <si>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</si>
  <si>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</si>
  <si>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</si>
  <si>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</si>
  <si>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</si>
  <si>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</si>
  <si>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</si>
  <si>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</si>
  <si>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</si>
  <si>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</si>
  <si>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</si>
  <si>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</si>
  <si>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</si>
  <si>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</si>
  <si>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</si>
  <si>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</si>
  <si>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</si>
  <si>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</si>
  <si>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</si>
  <si>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</si>
  <si>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</si>
  <si>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</si>
  <si>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</si>
  <si>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</si>
  <si>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</si>
  <si>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</si>
  <si>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</si>
  <si>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</si>
  <si>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</si>
  <si>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</si>
  <si>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</si>
  <si>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</si>
  <si>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</si>
  <si>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</si>
  <si>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</si>
  <si>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</si>
  <si>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</si>
  <si>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</si>
  <si>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</si>
  <si>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</si>
  <si>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</si>
  <si>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</si>
  <si>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</si>
  <si>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</si>
  <si>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</si>
  <si>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</si>
  <si>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</si>
  <si>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</si>
  <si>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</si>
  <si>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</si>
  <si>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</si>
  <si>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</si>
  <si>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</si>
  <si>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</si>
  <si>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</si>
  <si>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</si>
  <si>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</si>
  <si>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</si>
  <si>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</si>
  <si>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</si>
  <si>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</si>
  <si>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</si>
  <si>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</si>
  <si>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</si>
  <si>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</si>
  <si>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</si>
  <si>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</si>
  <si>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</si>
  <si>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</si>
  <si>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</si>
  <si>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</si>
  <si>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</si>
  <si>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</si>
  <si>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</si>
  <si>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</si>
  <si>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</si>
  <si>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</si>
  <si>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</si>
  <si>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</si>
  <si>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</si>
  <si>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</si>
  <si>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</si>
  <si>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</si>
  <si>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</si>
  <si>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</si>
  <si>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</si>
  <si>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</si>
  <si>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</si>
  <si>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</si>
  <si>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</si>
  <si>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</si>
  <si>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</si>
  <si>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</si>
  <si>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</si>
  <si>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</si>
  <si>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</si>
  <si>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</si>
  <si>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</si>
  <si>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</si>
  <si>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</si>
  <si>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</si>
  <si>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</si>
  <si>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</si>
  <si>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</si>
  <si>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</si>
  <si>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</si>
  <si>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</si>
  <si>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</si>
  <si>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</si>
  <si>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</si>
  <si>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</si>
  <si>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</si>
  <si>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</si>
  <si>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</si>
  <si>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</si>
  <si>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</si>
  <si>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</si>
  <si>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</si>
  <si>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</si>
  <si>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</si>
  <si>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</si>
  <si>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</si>
  <si>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</si>
  <si>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</si>
  <si>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</si>
  <si>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</si>
  <si>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</si>
  <si>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</si>
  <si>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</si>
  <si>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</si>
  <si>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</si>
  <si>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</si>
  <si>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</si>
  <si>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</si>
  <si>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</si>
  <si>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</si>
  <si>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</si>
  <si>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</si>
  <si>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</si>
  <si>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</si>
  <si>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</si>
  <si>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</si>
  <si>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</si>
  <si>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</si>
  <si>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</si>
  <si>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</si>
  <si>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</si>
  <si>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</si>
  <si>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</si>
  <si>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</si>
  <si>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</si>
  <si>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</si>
  <si>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</si>
  <si>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</si>
  <si>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</si>
  <si>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</si>
  <si>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</si>
  <si>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</si>
  <si>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</si>
  <si>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</si>
  <si>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</si>
  <si>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</si>
  <si>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</si>
  <si>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</si>
  <si>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</si>
  <si>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</si>
  <si>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</si>
  <si>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</si>
  <si>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</si>
  <si>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</si>
  <si>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</si>
  <si>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</si>
  <si>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</si>
  <si>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</si>
  <si>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</si>
  <si>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</si>
  <si>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</si>
  <si>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</si>
  <si>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</si>
  <si>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</si>
  <si>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</si>
  <si>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</si>
  <si>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</si>
  <si>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</si>
  <si>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</si>
  <si>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</si>
  <si>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</si>
  <si>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</si>
  <si>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</si>
  <si>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</si>
  <si>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</si>
  <si>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</si>
  <si>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</si>
  <si>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</si>
  <si>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</si>
  <si>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</si>
  <si>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</si>
  <si>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</si>
  <si>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</si>
  <si>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</si>
  <si>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</si>
  <si>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</si>
  <si>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</si>
  <si>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</si>
  <si>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</si>
  <si>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</si>
  <si>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</si>
  <si>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</si>
  <si>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</si>
  <si>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</si>
  <si>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</si>
  <si>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</si>
  <si>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</si>
  <si>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</si>
  <si>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</si>
  <si>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</si>
  <si>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</si>
  <si>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</si>
  <si>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</si>
  <si>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</si>
  <si>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</si>
  <si>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</si>
  <si>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</si>
  <si>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</si>
  <si>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</si>
  <si>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</si>
  <si>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</si>
  <si>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</si>
  <si>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</si>
  <si>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</si>
  <si>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</si>
  <si>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</si>
  <si>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</si>
  <si>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</si>
  <si>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</si>
  <si>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</si>
  <si>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</si>
  <si>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</si>
  <si>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</si>
  <si>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</si>
  <si>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</si>
  <si>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</si>
  <si>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</si>
  <si>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</si>
  <si>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</si>
  <si>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</si>
  <si>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</si>
  <si>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</si>
  <si>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</si>
  <si>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</si>
  <si>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</si>
  <si>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</si>
  <si>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</si>
  <si>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</si>
  <si>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</si>
  <si>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</si>
  <si>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</si>
  <si>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</si>
  <si>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</si>
  <si>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</si>
  <si>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</si>
  <si>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</si>
  <si>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</si>
  <si>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</si>
  <si>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</si>
  <si>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</si>
  <si>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</si>
  <si>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</si>
  <si>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</si>
  <si>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</si>
  <si>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</si>
  <si>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</si>
  <si>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</si>
  <si>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</si>
  <si>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</si>
  <si>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</si>
  <si>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</si>
  <si>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</si>
  <si>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</si>
  <si>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</si>
  <si>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</si>
  <si>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</si>
  <si>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</si>
  <si>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</si>
  <si>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</si>
  <si>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</si>
  <si>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</si>
  <si>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</si>
  <si>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</si>
  <si>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</si>
  <si>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</si>
  <si>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</si>
  <si>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</si>
  <si>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</si>
  <si>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</si>
  <si>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</si>
  <si>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</si>
  <si>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</si>
  <si>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</si>
  <si>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</si>
  <si>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</si>
  <si>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</si>
  <si>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</si>
  <si>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</si>
  <si>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</si>
  <si>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</si>
  <si>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</si>
  <si>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</si>
  <si>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</si>
  <si>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</si>
  <si>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</si>
  <si>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</si>
  <si>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</si>
  <si>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</si>
  <si>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</si>
  <si>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</si>
  <si>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</si>
  <si>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</si>
  <si>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</si>
  <si>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</si>
  <si>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</si>
  <si>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</si>
  <si>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</si>
  <si>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</si>
  <si>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</si>
  <si>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</si>
  <si>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</si>
  <si>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</si>
  <si>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</si>
  <si>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</si>
  <si>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</si>
  <si>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</si>
  <si>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</si>
  <si>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</si>
  <si>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</si>
  <si>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</si>
  <si>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</si>
  <si>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</si>
  <si>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</si>
  <si>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</si>
  <si>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</si>
  <si>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</si>
  <si>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</si>
  <si>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</si>
  <si>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</si>
  <si>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</si>
  <si>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</si>
  <si>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</si>
  <si>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</si>
  <si>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</si>
  <si>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</si>
  <si>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</si>
  <si>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</si>
  <si>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</si>
  <si>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</si>
  <si>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</si>
  <si>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</si>
  <si>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</si>
  <si>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</si>
  <si>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</si>
  <si>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</si>
  <si>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</si>
  <si>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</si>
  <si>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</si>
  <si>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</si>
  <si>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</si>
  <si>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</si>
  <si>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</si>
  <si>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</si>
  <si>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</si>
  <si>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</si>
  <si>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</si>
  <si>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</si>
  <si>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</si>
  <si>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</si>
  <si>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</si>
  <si>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</si>
  <si>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</si>
  <si>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</si>
  <si>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</si>
  <si>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</si>
  <si>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</si>
  <si>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</si>
  <si>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</si>
  <si>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</si>
  <si>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</si>
  <si>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</si>
  <si>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</si>
  <si>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</si>
  <si>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</si>
  <si>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</si>
  <si>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</si>
  <si>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</si>
  <si>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</si>
  <si>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</si>
  <si>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</si>
  <si>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</si>
  <si>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</si>
  <si>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</si>
  <si>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</si>
  <si>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</si>
  <si>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</si>
  <si>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</si>
  <si>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</si>
  <si>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</si>
  <si>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</si>
  <si>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</si>
  <si>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</si>
  <si>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</si>
  <si>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</si>
  <si>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</si>
  <si>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</si>
  <si>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</si>
  <si>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</si>
  <si>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</si>
  <si>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</si>
  <si>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</si>
  <si>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</si>
  <si>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</si>
  <si>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</si>
  <si>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</si>
  <si>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</si>
  <si>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</si>
  <si>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</si>
  <si>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</si>
  <si>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</si>
  <si>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</si>
  <si>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</si>
  <si>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</si>
  <si>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</si>
  <si>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</si>
  <si>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</si>
  <si>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</si>
  <si>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</si>
  <si>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</si>
  <si>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</si>
  <si>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</si>
  <si>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</si>
  <si>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</si>
  <si>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</si>
  <si>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</si>
  <si>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</si>
  <si>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</si>
  <si>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</si>
  <si>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</si>
  <si>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</si>
  <si>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</si>
  <si>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</si>
  <si>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</si>
  <si>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</si>
  <si>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</si>
  <si>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</si>
  <si>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</si>
  <si>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</si>
  <si>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</si>
  <si>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</si>
  <si>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</si>
  <si>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</si>
  <si>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</si>
  <si>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</si>
  <si>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</si>
  <si>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</si>
  <si>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</si>
  <si>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</si>
  <si>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</si>
  <si>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</si>
  <si>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</si>
  <si>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</si>
  <si>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</si>
  <si>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</si>
  <si>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</si>
  <si>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</si>
  <si>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</si>
  <si>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</si>
  <si>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</si>
  <si>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</si>
  <si>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</si>
  <si>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</si>
  <si>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</si>
  <si>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</si>
  <si>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</si>
  <si>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</si>
  <si>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</si>
  <si>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</si>
  <si>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</si>
  <si>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</si>
  <si>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</si>
  <si>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</si>
  <si>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</si>
  <si>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</si>
  <si>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</si>
  <si>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</si>
  <si>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</si>
  <si>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</si>
  <si>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</si>
  <si>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</si>
  <si>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</si>
  <si>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</si>
  <si>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</si>
  <si>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</si>
  <si>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</si>
  <si>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</si>
  <si>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</si>
  <si>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</si>
  <si>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</si>
  <si>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</si>
  <si>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</si>
  <si>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</si>
  <si>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</si>
  <si>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</si>
  <si>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</si>
  <si>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</si>
  <si>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</si>
  <si>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</si>
  <si>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</si>
  <si>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</si>
  <si>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</si>
  <si>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</si>
  <si>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</si>
  <si>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</si>
  <si>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</si>
  <si>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</si>
  <si>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</si>
  <si>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</si>
  <si>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</si>
  <si>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</si>
  <si>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</si>
  <si>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</si>
  <si>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</si>
  <si>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</si>
  <si>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</si>
  <si>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</si>
  <si>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</si>
  <si>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</si>
  <si>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</si>
  <si>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</si>
  <si>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</si>
  <si>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</si>
  <si>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</si>
  <si>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</si>
  <si>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</si>
  <si>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</si>
  <si>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</si>
  <si>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</si>
  <si>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</si>
  <si>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</si>
  <si>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</si>
  <si>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</si>
  <si>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</si>
  <si>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</si>
  <si>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</si>
  <si>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</si>
  <si>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</si>
  <si>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</si>
  <si>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</si>
  <si>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</si>
  <si>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</si>
  <si>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</si>
  <si>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</si>
  <si>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</si>
  <si>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</si>
  <si>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</si>
  <si>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</si>
  <si>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</si>
  <si>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</si>
  <si>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</si>
  <si>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</si>
  <si>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</si>
  <si>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</si>
  <si>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</si>
  <si>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</si>
  <si>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</si>
  <si>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</si>
  <si>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</si>
  <si>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</si>
  <si>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</si>
  <si>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</si>
  <si>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</si>
  <si>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</si>
  <si>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</si>
  <si>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</si>
  <si>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</si>
  <si>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</si>
  <si>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</si>
  <si>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</si>
  <si>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</si>
  <si>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</si>
  <si>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</si>
  <si>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</si>
  <si>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</si>
  <si>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</si>
  <si>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</si>
  <si>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</si>
  <si>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</si>
  <si>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</si>
  <si>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</si>
  <si>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</si>
  <si>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</si>
  <si>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</si>
  <si>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</si>
  <si>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</si>
  <si>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</si>
  <si>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</si>
  <si>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</si>
  <si>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</si>
  <si>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</si>
  <si>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</si>
  <si>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</si>
  <si>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</si>
  <si>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</si>
  <si>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</si>
  <si>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</si>
  <si>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</si>
  <si>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</si>
  <si>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</si>
  <si>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</si>
  <si>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</si>
  <si>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</si>
  <si>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</si>
  <si>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</si>
  <si>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</si>
  <si>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</si>
  <si>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</si>
  <si>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</si>
  <si>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</si>
  <si>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</si>
  <si>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</si>
  <si>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</si>
  <si>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</si>
  <si>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</si>
  <si>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</si>
  <si>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</si>
  <si>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</si>
  <si>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</si>
  <si>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</si>
  <si>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</si>
  <si>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</si>
  <si>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</si>
  <si>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</si>
  <si>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</si>
  <si>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</si>
  <si>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</si>
  <si>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</si>
  <si>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</si>
  <si>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</si>
  <si>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</si>
  <si>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</si>
  <si>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</si>
  <si>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</si>
  <si>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</si>
  <si>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</si>
  <si>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</si>
  <si>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</si>
  <si>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</si>
  <si>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</si>
  <si>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</si>
  <si>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</si>
  <si>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</si>
  <si>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</si>
  <si>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</si>
  <si>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</si>
  <si>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</si>
  <si>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</si>
  <si>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</si>
  <si>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</si>
  <si>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</si>
  <si>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</si>
  <si>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</si>
  <si>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</si>
  <si>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</si>
  <si>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</si>
  <si>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</si>
  <si>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</si>
  <si>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</si>
  <si>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</si>
  <si>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</si>
  <si>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</si>
  <si>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</si>
  <si>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</si>
  <si>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</si>
  <si>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</si>
  <si>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</si>
  <si>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</si>
  <si>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</si>
  <si>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</si>
  <si>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</si>
  <si>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</si>
  <si>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</si>
  <si>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</si>
  <si>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</si>
  <si>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</si>
  <si>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</si>
  <si>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</si>
  <si>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</si>
  <si>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</si>
  <si>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</si>
  <si>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</si>
  <si>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</si>
  <si>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</si>
  <si>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</si>
  <si>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</si>
  <si>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</si>
  <si>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</si>
  <si>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</si>
  <si>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</si>
  <si>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</si>
  <si>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</si>
  <si>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</si>
  <si>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</si>
  <si>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</si>
  <si>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</si>
  <si>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</si>
  <si>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</si>
  <si>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</si>
  <si>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</si>
  <si>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</si>
  <si>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</si>
  <si>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</si>
  <si>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</si>
  <si>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</si>
  <si>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</si>
  <si>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</si>
  <si>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</si>
  <si>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</si>
  <si>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</si>
  <si>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</si>
  <si>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</si>
  <si>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</si>
  <si>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</si>
  <si>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</si>
  <si>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</si>
  <si>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</si>
  <si>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</si>
  <si>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</si>
  <si>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</si>
  <si>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</si>
  <si>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</si>
  <si>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</si>
  <si>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</si>
  <si>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</si>
  <si>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</si>
  <si>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</si>
  <si>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</si>
  <si>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</si>
  <si>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</si>
  <si>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</si>
  <si>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</si>
  <si>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</si>
  <si>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</si>
  <si>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</si>
  <si>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</si>
  <si>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</si>
  <si>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</si>
  <si>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</si>
  <si>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</si>
  <si>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</si>
  <si>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</si>
  <si>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</si>
  <si>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</si>
  <si>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</si>
  <si>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</si>
  <si>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</si>
  <si>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</si>
  <si>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</si>
  <si>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</si>
  <si>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</si>
  <si>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</si>
  <si>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</si>
  <si>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</si>
  <si>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</si>
  <si>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</si>
  <si>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</si>
  <si>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</si>
  <si>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</si>
  <si>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</si>
  <si>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</si>
  <si>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</si>
  <si>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</si>
  <si>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</si>
  <si>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</si>
  <si>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</si>
  <si>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</si>
  <si>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</si>
  <si>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</si>
  <si>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</si>
  <si>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</si>
  <si>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</si>
  <si>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</si>
  <si>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</si>
  <si>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</si>
  <si>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</si>
  <si>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</si>
  <si>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</si>
  <si>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</si>
  <si>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</si>
  <si>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</si>
  <si>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</si>
  <si>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</si>
  <si>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</si>
  <si>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</si>
  <si>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</si>
  <si>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</si>
  <si>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</si>
  <si>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</si>
  <si>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</si>
  <si>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</si>
  <si>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</si>
  <si>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</si>
  <si>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</si>
  <si>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</si>
  <si>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</si>
  <si>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</si>
  <si>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</si>
  <si>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</si>
  <si>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</si>
  <si>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</si>
  <si>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</si>
  <si>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</si>
  <si>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</si>
  <si>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</si>
  <si>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</si>
  <si>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</si>
  <si>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</si>
  <si>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</si>
  <si>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</si>
  <si>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</si>
  <si>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</si>
  <si>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</si>
  <si>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</si>
  <si>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</si>
  <si>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</si>
  <si>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</si>
  <si>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</si>
  <si>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</si>
  <si>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</si>
  <si>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</si>
  <si>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</si>
  <si>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</si>
  <si>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</si>
  <si>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</si>
  <si>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</si>
  <si>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</si>
  <si>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</si>
  <si>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</si>
  <si>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</si>
  <si>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</si>
  <si>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</si>
  <si>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</si>
  <si>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</si>
  <si>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</si>
  <si>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</si>
  <si>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</si>
  <si>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</si>
  <si>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</si>
  <si>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</si>
  <si>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</si>
  <si>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</si>
  <si>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</si>
  <si>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</si>
  <si>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</si>
  <si>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</si>
  <si>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</si>
  <si>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</si>
  <si>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</si>
  <si>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</si>
  <si>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</si>
  <si>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</si>
  <si>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</si>
  <si>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</si>
  <si>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</si>
  <si>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</si>
  <si>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</si>
  <si>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</si>
  <si>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</si>
  <si>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</si>
  <si>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</si>
  <si>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</si>
  <si>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</si>
  <si>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</si>
  <si>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</si>
  <si>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</si>
  <si>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</si>
  <si>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</si>
  <si>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</si>
  <si>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</si>
  <si>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</si>
  <si>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</si>
  <si>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</si>
  <si>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</si>
  <si>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</si>
  <si>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</si>
  <si>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</si>
  <si>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</si>
  <si>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</si>
  <si>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</si>
  <si>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</si>
  <si>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</si>
  <si>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</si>
  <si>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</si>
  <si>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</si>
  <si>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</si>
  <si>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</si>
  <si>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</si>
  <si>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</si>
  <si>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</si>
  <si>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</si>
  <si>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</si>
  <si>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</si>
  <si>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</si>
  <si>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</si>
  <si>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</si>
  <si>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</si>
  <si>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</si>
  <si>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</si>
  <si>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</si>
  <si>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</si>
  <si>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</si>
  <si>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</si>
  <si>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</si>
  <si>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</si>
  <si>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</si>
  <si>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</si>
  <si>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</si>
  <si>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</si>
  <si>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</si>
  <si>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</si>
  <si>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</si>
  <si>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</si>
  <si>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</si>
  <si>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</si>
  <si>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</si>
  <si>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</si>
  <si>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</si>
  <si>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</si>
  <si>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</si>
  <si>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</si>
  <si>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</si>
  <si>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</si>
  <si>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</si>
  <si>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</si>
  <si>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</si>
  <si>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</si>
  <si>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</si>
  <si>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</si>
  <si>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</si>
  <si>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</si>
  <si>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</si>
  <si>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</si>
  <si>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</si>
  <si>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</si>
  <si>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</si>
  <si>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</si>
  <si>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</si>
  <si>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</si>
  <si>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</si>
  <si>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</si>
  <si>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</si>
  <si>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</si>
  <si>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</si>
  <si>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</si>
  <si>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</si>
  <si>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</si>
  <si>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</si>
  <si>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</si>
  <si>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</si>
  <si>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</si>
  <si>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</si>
  <si>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</si>
  <si>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</si>
  <si>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</si>
  <si>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</si>
  <si>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</si>
  <si>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</si>
  <si>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</si>
  <si>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</si>
  <si>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</si>
  <si>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</si>
  <si>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</si>
  <si>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</si>
  <si>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</si>
  <si>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</si>
  <si>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</si>
  <si>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</si>
  <si>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</si>
  <si>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</si>
  <si>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</si>
  <si>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</si>
  <si>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</si>
  <si>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</si>
  <si>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</si>
  <si>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</si>
  <si>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</si>
  <si>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</si>
  <si>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</si>
  <si>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</si>
  <si>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</si>
  <si>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</si>
  <si>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</si>
  <si>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</si>
  <si>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</si>
  <si>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</si>
  <si>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</si>
  <si>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</si>
  <si>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</si>
  <si>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</si>
  <si>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</si>
  <si>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</si>
  <si>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</si>
  <si>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</si>
  <si>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</si>
  <si>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</si>
  <si>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</si>
  <si>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</si>
  <si>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</si>
  <si>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</si>
  <si>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</si>
  <si>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</si>
  <si>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</si>
  <si>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</si>
  <si>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</si>
  <si>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</si>
  <si>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</si>
  <si>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</si>
  <si>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</si>
  <si>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</si>
  <si>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</si>
  <si>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</si>
  <si>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</si>
  <si>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</si>
  <si>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</si>
  <si>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</si>
  <si>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</si>
  <si>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</si>
  <si>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</si>
  <si>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</si>
  <si>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</si>
  <si>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</si>
  <si>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</si>
  <si>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</si>
  <si>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</si>
  <si>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</si>
  <si>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</si>
  <si>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</si>
  <si>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</si>
  <si>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</si>
  <si>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</si>
  <si>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</si>
  <si>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</si>
  <si>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</si>
  <si>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</si>
  <si>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</si>
  <si>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</si>
  <si>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</si>
  <si>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</si>
  <si>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</si>
  <si>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</si>
  <si>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</si>
  <si>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</si>
  <si>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</si>
  <si>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</si>
  <si>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</si>
  <si>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</si>
  <si>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</si>
  <si>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</si>
  <si>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</si>
  <si>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</si>
  <si>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</si>
  <si>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</si>
  <si>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</si>
  <si>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</si>
  <si>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</si>
  <si>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</si>
  <si>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</si>
  <si>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</si>
  <si>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</si>
  <si>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</si>
  <si>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</si>
  <si>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</si>
  <si>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</si>
  <si>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</si>
  <si>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</si>
  <si>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</si>
  <si>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</si>
  <si>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</si>
  <si>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</si>
  <si>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</si>
  <si>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</si>
  <si>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</si>
  <si>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</si>
  <si>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</si>
  <si>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</si>
  <si>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</si>
  <si>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</si>
  <si>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</si>
  <si>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</si>
  <si>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</si>
  <si>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</si>
  <si>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</si>
  <si>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</si>
  <si>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</si>
  <si>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</si>
  <si>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</si>
  <si>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</si>
  <si>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</si>
  <si>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</si>
  <si>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</si>
  <si>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</si>
  <si>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</si>
  <si>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</si>
  <si>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</si>
  <si>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</si>
  <si>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</si>
  <si>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</si>
  <si>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</si>
  <si>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</si>
  <si>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</si>
  <si>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</si>
  <si>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</si>
  <si>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</si>
  <si>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</si>
  <si>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</si>
  <si>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</si>
  <si>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</si>
  <si>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</si>
  <si>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</si>
  <si>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</si>
  <si>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</si>
  <si>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</si>
  <si>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</si>
  <si>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</si>
  <si>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</si>
  <si>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</si>
  <si>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</si>
  <si>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</si>
  <si>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</si>
  <si>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</si>
  <si>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</si>
  <si>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</si>
  <si>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</si>
  <si>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</si>
  <si>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</si>
  <si>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</si>
  <si>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</si>
  <si>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</si>
  <si>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</si>
  <si>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</si>
  <si>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</si>
  <si>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</si>
  <si>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</si>
  <si>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</si>
  <si>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</si>
  <si>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</si>
  <si>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</si>
  <si>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</si>
  <si>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</si>
  <si>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</si>
  <si>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</si>
  <si>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</si>
  <si>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</si>
  <si>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</si>
  <si>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</si>
  <si>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</si>
  <si>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</si>
  <si>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</si>
  <si>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</si>
  <si>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</si>
  <si>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</si>
  <si>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</si>
  <si>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</si>
  <si>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</si>
  <si>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</si>
  <si>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</si>
  <si>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</si>
  <si>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</si>
  <si>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</si>
  <si>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</si>
  <si>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</si>
  <si>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</si>
  <si>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</si>
  <si>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</si>
  <si>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</si>
  <si>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</si>
  <si>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</si>
  <si>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</si>
  <si>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</si>
  <si>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</si>
  <si>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</si>
  <si>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</si>
  <si>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</si>
  <si>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</si>
  <si>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</si>
  <si>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</si>
  <si>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</si>
  <si>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</si>
  <si>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</si>
  <si>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</si>
  <si>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</si>
  <si>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</si>
  <si>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</si>
  <si>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</si>
  <si>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</si>
  <si>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</si>
  <si>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</si>
  <si>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</si>
  <si>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</si>
  <si>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</si>
  <si>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</si>
  <si>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</si>
  <si>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</si>
  <si>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</si>
  <si>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</si>
  <si>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</si>
  <si>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</si>
  <si>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</si>
  <si>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</si>
  <si>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</si>
  <si>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</si>
  <si>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</si>
  <si>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</si>
  <si>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</si>
  <si>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</si>
  <si>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</si>
  <si>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</si>
  <si>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</si>
  <si>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</si>
  <si>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</si>
  <si>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</si>
  <si>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</si>
  <si>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</si>
  <si>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</si>
  <si>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</si>
  <si>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</si>
  <si>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</si>
  <si>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</si>
  <si>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</si>
  <si>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</si>
  <si>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</si>
  <si>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</si>
  <si>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</si>
  <si>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</si>
  <si>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</si>
  <si>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</si>
  <si>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</si>
  <si>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</si>
  <si>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</si>
  <si>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</si>
  <si>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</si>
  <si>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</si>
  <si>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</si>
  <si>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</si>
  <si>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</si>
  <si>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</si>
  <si>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</si>
  <si>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</si>
  <si>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</si>
  <si>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</si>
  <si>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</si>
  <si>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</si>
  <si>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</si>
  <si>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</si>
  <si>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</si>
  <si>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</si>
  <si>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</si>
  <si>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</si>
  <si>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</si>
  <si>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</si>
  <si>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</si>
  <si>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</si>
  <si>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</si>
  <si>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</si>
  <si>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</si>
  <si>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</si>
  <si>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</si>
  <si>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</si>
  <si>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</si>
  <si>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</si>
  <si>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</si>
  <si>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</si>
  <si>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</si>
  <si>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</si>
  <si>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</si>
  <si>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</si>
  <si>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</si>
  <si>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</si>
  <si>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</si>
  <si>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</si>
  <si>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</si>
  <si>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</si>
  <si>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</si>
  <si>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</si>
  <si>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</si>
  <si>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</si>
  <si>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</si>
  <si>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</si>
  <si>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</si>
  <si>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</si>
  <si>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</si>
  <si>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</si>
  <si>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</si>
  <si>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</si>
  <si>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</si>
  <si>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</si>
  <si>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</si>
  <si>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</si>
  <si>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</si>
  <si>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</si>
  <si>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</si>
  <si>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</si>
  <si>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</si>
  <si>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</si>
  <si>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</si>
  <si>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</si>
  <si>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</si>
  <si>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</si>
  <si>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</si>
  <si>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</si>
  <si>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</si>
  <si>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</si>
  <si>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</si>
  <si>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</si>
  <si>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</si>
  <si>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</si>
  <si>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</si>
  <si>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</si>
  <si>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</si>
  <si>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</si>
  <si>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</si>
  <si>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</si>
  <si>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</si>
  <si>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</si>
  <si>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</si>
  <si>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</si>
  <si>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</si>
  <si>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</si>
  <si>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</si>
  <si>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</si>
  <si>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</si>
  <si>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</si>
  <si>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</si>
  <si>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</si>
  <si>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</si>
  <si>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</si>
  <si>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</si>
  <si>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</si>
  <si>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</si>
  <si>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</si>
  <si>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</si>
  <si>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</si>
  <si>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</si>
  <si>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</si>
  <si>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</si>
  <si>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</si>
  <si>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</si>
  <si>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</si>
  <si>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</si>
  <si>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</si>
  <si>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</si>
  <si>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</si>
  <si>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</si>
  <si>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</si>
  <si>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</si>
  <si>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</si>
  <si>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</si>
  <si>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</si>
  <si>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</si>
  <si>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</si>
  <si>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</si>
  <si>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</si>
  <si>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</si>
  <si>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</si>
  <si>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</si>
  <si>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</si>
  <si>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</si>
  <si>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</si>
  <si>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</si>
  <si>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</si>
  <si>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</si>
  <si>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</si>
  <si>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</si>
  <si>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</si>
  <si>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</si>
  <si>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</si>
  <si>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</si>
  <si>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</si>
  <si>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</si>
  <si>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</si>
  <si>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</si>
  <si>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</si>
  <si>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</si>
  <si>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</si>
  <si>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</si>
  <si>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</si>
  <si>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</si>
  <si>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</si>
  <si>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</si>
  <si>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</si>
  <si>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</si>
  <si>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</si>
  <si>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</si>
  <si>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</si>
  <si>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</si>
  <si>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</si>
  <si>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</si>
  <si>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</si>
  <si>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</si>
  <si>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</si>
  <si>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</si>
  <si>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</si>
  <si>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</si>
  <si>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</si>
  <si>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</si>
  <si>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</si>
  <si>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</si>
  <si>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</si>
  <si>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</si>
  <si>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</si>
  <si>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</si>
  <si>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</si>
  <si>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</si>
  <si>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</si>
  <si>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</si>
  <si>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</si>
  <si>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</si>
  <si>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</si>
  <si>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</si>
  <si>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</si>
  <si>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</si>
  <si>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</si>
  <si>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</si>
  <si>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</si>
  <si>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</si>
  <si>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</si>
  <si>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</si>
  <si>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</si>
  <si>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</si>
  <si>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</si>
  <si>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</si>
  <si>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</si>
  <si>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</si>
  <si>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</si>
  <si>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</si>
  <si>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</si>
  <si>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</si>
  <si>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</si>
  <si>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</si>
  <si>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</si>
  <si>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</si>
  <si>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</si>
  <si>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</si>
  <si>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</si>
  <si>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</si>
  <si>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</si>
  <si>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</si>
  <si>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</si>
  <si>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</si>
  <si>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</si>
  <si>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</si>
  <si>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</si>
  <si>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</si>
  <si>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</si>
  <si>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</si>
  <si>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</si>
  <si>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</si>
  <si>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</si>
  <si>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</si>
  <si>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</si>
  <si>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</si>
  <si>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</si>
  <si>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</si>
  <si>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</si>
  <si>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</si>
  <si>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</si>
  <si>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</si>
  <si>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</si>
  <si>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</si>
  <si>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</si>
  <si>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</si>
  <si>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</si>
  <si>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</si>
  <si>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</si>
  <si>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</si>
  <si>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</si>
  <si>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</si>
  <si>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</si>
  <si>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</si>
  <si>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</si>
  <si>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</si>
  <si>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</si>
  <si>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</si>
  <si>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</si>
  <si>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</si>
  <si>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</si>
  <si>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</si>
  <si>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</si>
  <si>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</si>
  <si>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</si>
  <si>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</si>
  <si>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</si>
  <si>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</si>
  <si>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</si>
  <si>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</si>
  <si>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</si>
  <si>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</si>
  <si>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</si>
  <si>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</si>
  <si>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</si>
  <si>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</si>
  <si>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</si>
  <si>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</si>
  <si>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</si>
  <si>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</si>
  <si>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</si>
  <si>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</si>
  <si>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</si>
  <si>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</si>
  <si>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</si>
  <si>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</si>
  <si>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</si>
  <si>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</si>
  <si>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</si>
  <si>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</si>
  <si>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</si>
  <si>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</si>
  <si>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</si>
  <si>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</si>
  <si>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</si>
  <si>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</si>
  <si>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</si>
  <si>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</si>
  <si>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</si>
  <si>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</si>
  <si>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</si>
  <si>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</si>
  <si>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</si>
  <si>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</si>
  <si>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</si>
  <si>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</si>
  <si>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</si>
  <si>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</si>
  <si>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</si>
  <si>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</si>
  <si>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</si>
  <si>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</si>
  <si>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</si>
  <si>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</si>
  <si>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</si>
  <si>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</si>
  <si>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</si>
  <si>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</si>
  <si>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</si>
  <si>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</si>
  <si>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</si>
  <si>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</si>
  <si>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</si>
  <si>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</si>
  <si>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</si>
  <si>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</si>
  <si>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</si>
  <si>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</si>
  <si>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</si>
  <si>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</si>
  <si>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</si>
  <si>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</si>
  <si>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</si>
  <si>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</si>
  <si>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</si>
  <si>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</si>
  <si>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</si>
  <si>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</si>
  <si>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</si>
  <si>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</si>
  <si>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</si>
  <si>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</si>
  <si>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</si>
  <si>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</si>
  <si>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</si>
  <si>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</si>
  <si>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</si>
  <si>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</si>
  <si>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</si>
  <si>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</si>
  <si>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</si>
  <si>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</si>
  <si>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</si>
  <si>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</si>
  <si>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</si>
  <si>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</si>
  <si>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</si>
  <si>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</si>
  <si>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</si>
  <si>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</si>
  <si>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</si>
  <si>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</si>
  <si>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</si>
  <si>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</si>
  <si>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</si>
  <si>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</si>
  <si>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</si>
  <si>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</si>
  <si>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</si>
  <si>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</si>
  <si>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</si>
  <si>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</si>
  <si>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</si>
  <si>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</si>
  <si>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</si>
  <si>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</si>
  <si>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</si>
  <si>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</si>
  <si>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</si>
  <si>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</si>
  <si>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</si>
  <si>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</si>
  <si>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</si>
  <si>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</si>
  <si>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</si>
  <si>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</si>
  <si>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</si>
  <si>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</si>
  <si>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</si>
  <si>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</si>
  <si>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</si>
  <si>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</si>
  <si>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</si>
  <si>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</si>
  <si>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</si>
  <si>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</si>
  <si>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</si>
  <si>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</si>
  <si>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</si>
  <si>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</si>
  <si>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</si>
  <si>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</si>
  <si>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</si>
  <si>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</si>
  <si>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</si>
  <si>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</si>
  <si>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</si>
  <si>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</si>
  <si>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</si>
  <si>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</si>
  <si>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</si>
  <si>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</si>
  <si>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</si>
  <si>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</si>
  <si>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</si>
  <si>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</si>
  <si>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</si>
  <si>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</si>
  <si>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</si>
  <si>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</si>
  <si>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</si>
  <si>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</si>
  <si>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</si>
  <si>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</si>
  <si>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</si>
  <si>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</si>
  <si>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</si>
  <si>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</si>
  <si>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</si>
  <si>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</si>
  <si>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</si>
  <si>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</si>
  <si>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</si>
  <si>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</si>
  <si>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</si>
  <si>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</si>
  <si>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</si>
  <si>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</si>
  <si>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</si>
  <si>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</si>
  <si>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</si>
  <si>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</si>
  <si>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</si>
  <si>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</si>
  <si>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</si>
  <si>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</si>
  <si>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</si>
  <si>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</si>
  <si>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</si>
  <si>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</si>
  <si>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</si>
  <si>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</si>
  <si>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</si>
  <si>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</si>
  <si>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</si>
  <si>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</si>
  <si>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</si>
  <si>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</si>
  <si>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</si>
  <si>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</si>
  <si>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</si>
  <si>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</si>
  <si>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</si>
  <si>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</si>
  <si>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</si>
  <si>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</si>
  <si>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</si>
  <si>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</si>
  <si>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</si>
  <si>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</si>
  <si>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</si>
  <si>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</si>
  <si>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</si>
  <si>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</si>
  <si>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</si>
  <si>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</si>
  <si>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</si>
  <si>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</si>
  <si>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</si>
  <si>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</si>
  <si>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</si>
  <si>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</si>
  <si>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</si>
  <si>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</si>
  <si>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</si>
  <si>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</si>
  <si>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</si>
  <si>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</si>
  <si>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</si>
  <si>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</si>
  <si>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</si>
  <si>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</si>
  <si>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</si>
  <si>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</si>
  <si>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</si>
  <si>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</si>
  <si>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</si>
  <si>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</si>
  <si>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</si>
  <si>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</si>
  <si>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</si>
  <si>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</si>
  <si>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</si>
  <si>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</si>
  <si>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</si>
  <si>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</si>
  <si>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</si>
  <si>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</si>
  <si>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</si>
  <si>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</si>
  <si>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</si>
  <si>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</si>
  <si>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</si>
  <si>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</si>
  <si>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</si>
  <si>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</si>
  <si>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</si>
  <si>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</si>
  <si>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</si>
  <si>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</si>
  <si>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</si>
  <si>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</si>
  <si>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</si>
  <si>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</si>
  <si>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</si>
  <si>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</si>
  <si>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</si>
  <si>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</si>
  <si>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</si>
  <si>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</si>
  <si>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</si>
  <si>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</si>
  <si>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</si>
  <si>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</si>
  <si>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</si>
  <si>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</si>
  <si>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</si>
  <si>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</si>
  <si>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</si>
  <si>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</si>
  <si>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</si>
  <si>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</si>
  <si>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</si>
  <si>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</si>
  <si>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</si>
  <si>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</si>
  <si>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</si>
  <si>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</si>
  <si>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</si>
  <si>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</si>
  <si>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</si>
  <si>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</si>
  <si>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</si>
  <si>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</si>
  <si>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</si>
  <si>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</si>
  <si>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</si>
  <si>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</si>
  <si>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</si>
  <si>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</si>
  <si>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</si>
  <si>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</si>
  <si>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</si>
  <si>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</si>
  <si>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</si>
  <si>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</si>
  <si>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</si>
  <si>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</si>
  <si>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</si>
  <si>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</si>
  <si>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</si>
  <si>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</si>
  <si>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</si>
  <si>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</si>
  <si>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</si>
  <si>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</si>
  <si>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</si>
  <si>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</si>
  <si>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</si>
  <si>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</si>
  <si>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</si>
  <si>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</si>
  <si>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</si>
  <si>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</si>
  <si>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</si>
  <si>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</si>
  <si>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</si>
  <si>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</si>
  <si>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</si>
  <si>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</si>
  <si>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</si>
  <si>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</si>
  <si>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</si>
  <si>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</si>
  <si>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</si>
  <si>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</si>
  <si>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</si>
  <si>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</si>
  <si>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</si>
  <si>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</si>
  <si>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</si>
  <si>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</si>
  <si>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</si>
  <si>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</si>
  <si>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</si>
  <si>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</si>
  <si>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</si>
  <si>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</si>
  <si>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</si>
  <si>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</si>
  <si>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</si>
  <si>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</si>
  <si>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</si>
  <si>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</si>
  <si>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</si>
  <si>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</si>
  <si>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</si>
  <si>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</si>
  <si>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</si>
  <si>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</si>
  <si>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</si>
  <si>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</si>
  <si>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</si>
  <si>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</si>
  <si>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</si>
  <si>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</si>
  <si>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</si>
  <si>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</si>
  <si>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</si>
  <si>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</si>
  <si>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</si>
  <si>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</si>
  <si>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</si>
  <si>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</si>
  <si>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</si>
  <si>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</si>
  <si>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</si>
  <si>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</si>
  <si>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</si>
  <si>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</si>
  <si>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</si>
  <si>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</si>
  <si>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</si>
  <si>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</si>
  <si>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</si>
  <si>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</si>
  <si>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</si>
  <si>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</si>
  <si>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</si>
  <si>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</si>
  <si>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</si>
  <si>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</si>
  <si>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</si>
  <si>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</si>
  <si>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</si>
  <si>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</si>
  <si>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</si>
  <si>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</si>
  <si>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</si>
  <si>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</si>
  <si>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</si>
  <si>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</si>
  <si>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</si>
  <si>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</si>
  <si>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</si>
  <si>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</si>
  <si>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</si>
  <si>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</si>
  <si>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</si>
  <si>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</si>
  <si>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</si>
  <si>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</si>
  <si>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</si>
  <si>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</si>
  <si>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</si>
  <si>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</si>
  <si>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</si>
  <si>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</si>
  <si>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</si>
  <si>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</si>
  <si>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</si>
  <si>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</si>
  <si>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</si>
  <si>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</si>
  <si>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</si>
  <si>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</si>
  <si>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</si>
  <si>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</si>
  <si>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</si>
  <si>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</si>
  <si>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</si>
  <si>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</si>
  <si>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</si>
  <si>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</si>
  <si>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</si>
  <si>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</si>
  <si>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</si>
  <si>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</si>
  <si>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</si>
  <si>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</si>
  <si>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</si>
  <si>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</si>
  <si>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</si>
  <si>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</si>
  <si>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</si>
  <si>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</si>
  <si>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</si>
  <si>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</si>
  <si>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</si>
  <si>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</si>
  <si>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</si>
  <si>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</si>
  <si>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</si>
  <si>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</si>
  <si>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</si>
  <si>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</si>
  <si>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</si>
  <si>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</si>
  <si>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</si>
  <si>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</si>
  <si>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</si>
  <si>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</si>
  <si>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</si>
  <si>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</si>
  <si>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</si>
  <si>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</si>
  <si>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</si>
  <si>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</si>
  <si>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</si>
  <si>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</si>
  <si>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</si>
  <si>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</si>
  <si>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</si>
  <si>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</si>
  <si>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</si>
  <si>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</si>
  <si>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</si>
  <si>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</si>
  <si>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</si>
  <si>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</si>
  <si>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</si>
  <si>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</si>
  <si>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</si>
  <si>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</si>
  <si>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</si>
  <si>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</si>
  <si>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</si>
  <si>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</si>
  <si>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</si>
  <si>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</si>
  <si>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</si>
  <si>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</si>
  <si>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</si>
  <si>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</si>
  <si>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</si>
  <si>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</si>
  <si>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</si>
  <si>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</si>
  <si>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</si>
  <si>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</si>
  <si>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</si>
  <si>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</si>
  <si>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</si>
  <si>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</si>
  <si>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</si>
  <si>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</si>
  <si>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</si>
  <si>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</si>
  <si>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</si>
  <si>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</si>
  <si>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</si>
  <si>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</si>
  <si>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</si>
  <si>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</si>
  <si>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</si>
  <si>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</si>
  <si>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</si>
  <si>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</si>
  <si>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</si>
  <si>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</si>
  <si>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</si>
  <si>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</si>
  <si>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</si>
  <si>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</si>
  <si>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</si>
  <si>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</si>
  <si>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</si>
  <si>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</si>
  <si>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</si>
  <si>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</si>
  <si>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</si>
  <si>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</si>
  <si>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</si>
  <si>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</si>
  <si>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</si>
  <si>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</si>
  <si>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</si>
  <si>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</si>
  <si>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</si>
  <si>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</si>
  <si>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</si>
  <si>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</si>
  <si>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</si>
  <si>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</si>
  <si>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</si>
  <si>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</si>
  <si>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</si>
  <si>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</si>
  <si>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</si>
  <si>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</si>
  <si>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</si>
  <si>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</si>
  <si>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</si>
  <si>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</si>
  <si>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</si>
  <si>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</si>
  <si>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</si>
  <si>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</si>
  <si>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</si>
  <si>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</si>
  <si>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</si>
  <si>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</si>
  <si>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</si>
  <si>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</si>
  <si>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</si>
  <si>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</si>
  <si>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</si>
  <si>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</si>
  <si>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</si>
  <si>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</si>
  <si>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</si>
  <si>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</si>
  <si>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</si>
  <si>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</si>
  <si>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</si>
  <si>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</si>
  <si>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</si>
  <si>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</si>
  <si>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</si>
  <si>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</si>
  <si>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</si>
  <si>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</si>
  <si>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</si>
  <si>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</si>
  <si>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</si>
  <si>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</si>
  <si>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</si>
  <si>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</si>
  <si>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</si>
  <si>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</si>
  <si>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</si>
  <si>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</si>
  <si>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</si>
  <si>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</si>
  <si>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</si>
  <si>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</si>
  <si>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</si>
  <si>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</si>
  <si>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</si>
  <si>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</si>
  <si>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</si>
  <si>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</si>
  <si>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</si>
  <si>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</si>
  <si>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</si>
  <si>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</si>
  <si>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</si>
  <si>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</si>
  <si>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</si>
  <si>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</si>
  <si>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</si>
  <si>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</si>
  <si>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</si>
  <si>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</si>
  <si>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</si>
  <si>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</si>
  <si>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</si>
  <si>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</si>
  <si>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</si>
  <si>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</si>
  <si>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</si>
  <si>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</si>
  <si>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</si>
  <si>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</si>
  <si>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</si>
  <si>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</si>
  <si>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</si>
  <si>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</si>
  <si>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</si>
  <si>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</si>
  <si>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</si>
  <si>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</si>
  <si>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</si>
  <si>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</si>
  <si>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</si>
  <si>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</si>
  <si>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</si>
  <si>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</si>
  <si>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</si>
  <si>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</si>
  <si>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</si>
  <si>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</si>
  <si>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</si>
  <si>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</si>
  <si>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</si>
  <si>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</si>
  <si>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</si>
  <si>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</si>
  <si>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</si>
  <si>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</si>
  <si>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</si>
  <si>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</si>
  <si>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</si>
  <si>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</si>
  <si>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</si>
  <si>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</si>
  <si>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</si>
  <si>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</si>
  <si>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</si>
  <si>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</si>
  <si>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</si>
  <si>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</si>
  <si>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</si>
  <si>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</si>
  <si>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</si>
  <si>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</si>
  <si>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</si>
  <si>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</si>
  <si>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</si>
  <si>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</si>
  <si>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</si>
  <si>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</si>
  <si>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</si>
  <si>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</si>
  <si>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</si>
  <si>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</si>
  <si>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</si>
  <si>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</si>
  <si>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</si>
  <si>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</si>
  <si>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</si>
  <si>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</si>
  <si>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</si>
  <si>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</si>
  <si>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</si>
  <si>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</si>
  <si>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</si>
  <si>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</si>
  <si>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</si>
  <si>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</si>
  <si>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</si>
  <si>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</si>
  <si>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</si>
  <si>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</si>
  <si>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</si>
  <si>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</si>
  <si>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</si>
  <si>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</si>
  <si>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</si>
  <si>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</si>
  <si>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</si>
  <si>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</si>
  <si>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</si>
  <si>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</si>
  <si>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</si>
  <si>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</si>
  <si>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</si>
  <si>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</si>
  <si>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</si>
  <si>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</si>
  <si>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</si>
  <si>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</si>
  <si>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</si>
  <si>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</si>
  <si>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</si>
  <si>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</si>
  <si>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</si>
  <si>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</si>
  <si>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</si>
  <si>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</si>
  <si>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</si>
  <si>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</si>
  <si>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</si>
  <si>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</si>
  <si>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</si>
  <si>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</si>
  <si>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</si>
  <si>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</si>
  <si>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</si>
  <si>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</si>
  <si>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</si>
  <si>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</si>
  <si>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</si>
  <si>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</si>
  <si>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</si>
  <si>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</si>
  <si>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</si>
  <si>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</si>
  <si>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</si>
  <si>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</si>
  <si>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</si>
  <si>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</si>
  <si>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</si>
  <si>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</si>
  <si>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</si>
  <si>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</si>
  <si>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</si>
  <si>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</si>
  <si>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</si>
  <si>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</si>
  <si>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</si>
  <si>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</si>
  <si>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</si>
  <si>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</si>
  <si>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</si>
  <si>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</si>
  <si>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</si>
  <si>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</si>
  <si>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</si>
  <si>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</si>
  <si>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</si>
  <si>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</si>
  <si>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</si>
  <si>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</si>
  <si>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</si>
  <si>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</si>
  <si>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</si>
  <si>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</si>
  <si>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</si>
  <si>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</si>
  <si>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</si>
  <si>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</si>
  <si>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</si>
  <si>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</si>
  <si>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</si>
  <si>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</si>
  <si>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</si>
  <si>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</si>
  <si>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</si>
  <si>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</si>
  <si>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</si>
  <si>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</si>
  <si>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</si>
  <si>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</si>
  <si>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</si>
  <si>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</si>
  <si>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</si>
  <si>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</si>
  <si>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</si>
  <si>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</si>
  <si>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</si>
  <si>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</si>
  <si>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</si>
  <si>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</si>
  <si>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</si>
  <si>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</si>
  <si>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</si>
  <si>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</si>
  <si>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</si>
  <si>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</si>
  <si>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</si>
  <si>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</si>
  <si>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</si>
  <si>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</si>
  <si>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</si>
  <si>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</si>
  <si>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</si>
  <si>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</si>
  <si>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</si>
  <si>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</si>
  <si>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</si>
  <si>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</si>
  <si>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</si>
  <si>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</si>
  <si>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</si>
  <si>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</si>
  <si>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</si>
  <si>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</si>
  <si>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</si>
  <si>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</si>
  <si>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</si>
  <si>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</si>
  <si>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</si>
  <si>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</si>
  <si>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</si>
  <si>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</si>
  <si>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</si>
  <si>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</si>
  <si>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</si>
  <si>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</si>
  <si>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</si>
  <si>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</si>
  <si>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</si>
  <si>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</si>
  <si>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</si>
  <si>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</si>
  <si>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</si>
  <si>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</si>
  <si>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</si>
  <si>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</si>
  <si>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</si>
  <si>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</si>
  <si>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</si>
  <si>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</si>
  <si>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</si>
  <si>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</si>
  <si>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</si>
  <si>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</si>
  <si>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</si>
  <si>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</si>
  <si>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</si>
  <si>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</si>
  <si>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</si>
  <si>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</si>
  <si>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</si>
  <si>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</si>
  <si>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</si>
  <si>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</si>
  <si>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</si>
  <si>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</si>
  <si>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</si>
  <si>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</si>
  <si>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</si>
  <si>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</si>
  <si>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</si>
  <si>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</si>
  <si>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</si>
  <si>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</si>
  <si>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</si>
  <si>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</si>
  <si>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</si>
  <si>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</si>
  <si>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</si>
  <si>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</si>
  <si>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</si>
  <si>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</si>
  <si>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</si>
  <si>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</si>
  <si>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</si>
  <si>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</si>
  <si>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</si>
  <si>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</si>
  <si>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</si>
  <si>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</si>
  <si>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</si>
  <si>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</si>
  <si>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</si>
  <si>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</si>
  <si>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</si>
  <si>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</si>
  <si>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</si>
  <si>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</si>
  <si>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</si>
  <si>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</si>
  <si>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</si>
  <si>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</si>
  <si>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</si>
  <si>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</si>
  <si>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</si>
  <si>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</si>
  <si>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</si>
  <si>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</si>
  <si>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</si>
  <si>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</si>
  <si>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</si>
  <si>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</si>
  <si>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</si>
  <si>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</si>
  <si>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</si>
  <si>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</si>
  <si>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</si>
  <si>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</si>
  <si>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</si>
  <si>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</si>
  <si>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</si>
  <si>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</si>
  <si>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</si>
  <si>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</si>
  <si>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</si>
  <si>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</si>
  <si>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</si>
  <si>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</si>
  <si>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</si>
  <si>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</si>
  <si>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</si>
  <si>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</si>
  <si>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</si>
  <si>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</si>
  <si>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</si>
  <si>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</si>
  <si>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</si>
  <si>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</si>
  <si>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</si>
  <si>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</si>
  <si>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</si>
  <si>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</si>
  <si>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</si>
  <si>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</si>
  <si>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</si>
  <si>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</si>
  <si>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</si>
  <si>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</si>
  <si>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</si>
  <si>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</si>
  <si>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</si>
  <si>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</si>
  <si>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</si>
  <si>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</si>
  <si>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</si>
  <si>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</si>
  <si>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</si>
  <si>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</si>
  <si>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</si>
  <si>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</si>
  <si>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</si>
  <si>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</si>
  <si>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</si>
  <si>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</si>
  <si>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</si>
  <si>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</si>
  <si>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</si>
  <si>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</si>
  <si>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</si>
  <si>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</si>
  <si>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</si>
  <si>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</si>
  <si>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</si>
  <si>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</si>
  <si>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</si>
  <si>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</si>
  <si>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</si>
  <si>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</si>
  <si>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</si>
  <si>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</si>
  <si>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</si>
  <si>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</si>
  <si>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</si>
  <si>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</si>
  <si>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</si>
  <si>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</si>
  <si>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</si>
  <si>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</si>
  <si>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</si>
  <si>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</si>
  <si>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</si>
  <si>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</si>
  <si>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</si>
  <si>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</si>
  <si>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</si>
  <si>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</si>
  <si>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</si>
  <si>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</si>
  <si>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</si>
  <si>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</si>
  <si>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</si>
  <si>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</si>
  <si>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</si>
  <si>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</si>
  <si>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</si>
  <si>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</si>
  <si>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</si>
  <si>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</si>
  <si>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</si>
  <si>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</si>
  <si>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</si>
  <si>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</si>
  <si>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</si>
  <si>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</si>
  <si>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</si>
  <si>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</si>
  <si>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</si>
  <si>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</si>
  <si>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</si>
  <si>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</si>
  <si>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</si>
  <si>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</si>
  <si>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</si>
  <si>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</si>
  <si>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</si>
  <si>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</si>
  <si>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</si>
  <si>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</si>
  <si>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</si>
  <si>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</si>
  <si>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</si>
  <si>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</si>
  <si>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</si>
  <si>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</si>
  <si>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</si>
  <si>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</si>
  <si>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</si>
  <si>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</si>
  <si>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</si>
  <si>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</si>
  <si>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</si>
  <si>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</si>
  <si>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</si>
  <si>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</si>
  <si>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</si>
  <si>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</si>
  <si>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</si>
  <si>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</si>
  <si>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</si>
  <si>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</si>
  <si>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</si>
  <si>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</si>
  <si>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</si>
  <si>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</si>
  <si>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</si>
  <si>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</si>
  <si>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</si>
  <si>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</si>
  <si>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</si>
  <si>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</si>
  <si>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</si>
  <si>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</si>
  <si>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</si>
  <si>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</si>
  <si>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</si>
  <si>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</si>
  <si>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</si>
  <si>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</si>
  <si>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</si>
  <si>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</si>
  <si>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</si>
  <si>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</si>
  <si>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</si>
  <si>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</si>
  <si>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</si>
  <si>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</si>
  <si>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</si>
  <si>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</si>
  <si>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</si>
  <si>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</si>
  <si>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</si>
  <si>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</si>
  <si>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</si>
  <si>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</si>
  <si>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</si>
  <si>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</si>
  <si>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</si>
  <si>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</si>
  <si>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</si>
  <si>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</si>
  <si>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</si>
  <si>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</si>
  <si>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</si>
  <si>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</si>
  <si>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</si>
  <si>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</si>
  <si>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</si>
  <si>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</si>
  <si>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</si>
  <si>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</si>
  <si>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</si>
  <si>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</si>
  <si>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</si>
  <si>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</si>
  <si>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</si>
  <si>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</si>
  <si>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</si>
  <si>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</si>
  <si>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</si>
  <si>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</si>
  <si>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</si>
  <si>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</si>
  <si>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</si>
  <si>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</si>
  <si>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</si>
  <si>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</si>
  <si>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</si>
  <si>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</si>
  <si>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</si>
  <si>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</si>
  <si>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</si>
  <si>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</si>
  <si>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</si>
  <si>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</si>
  <si>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</si>
  <si>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</si>
  <si>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</si>
  <si>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</si>
  <si>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</si>
  <si>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</si>
  <si>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</si>
  <si>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</si>
  <si>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</si>
  <si>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</si>
  <si>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</si>
  <si>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</si>
  <si>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</si>
  <si>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</si>
  <si>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</si>
  <si>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</si>
  <si>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</si>
  <si>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</si>
  <si>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</si>
  <si>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</si>
  <si>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</si>
  <si>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</si>
  <si>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</si>
  <si>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</si>
  <si>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</si>
  <si>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</si>
  <si>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</si>
  <si>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</si>
  <si>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</si>
  <si>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</si>
  <si>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</si>
  <si>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</si>
  <si>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</si>
  <si>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</si>
  <si>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</si>
  <si>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</si>
  <si>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</si>
  <si>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</si>
  <si>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</si>
  <si>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</si>
  <si>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</si>
  <si>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</si>
  <si>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</si>
  <si>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</si>
  <si>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</si>
  <si>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</si>
  <si>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</si>
  <si>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</si>
  <si>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</si>
  <si>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</si>
  <si>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</si>
  <si>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</si>
  <si>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</si>
  <si>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</si>
  <si>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</si>
  <si>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</si>
  <si>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</si>
  <si>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</si>
  <si>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</si>
  <si>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</si>
  <si>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</si>
  <si>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</si>
  <si>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</si>
  <si>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</si>
  <si>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</si>
  <si>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</si>
  <si>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</si>
  <si>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</si>
  <si>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</si>
  <si>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</si>
  <si>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</si>
  <si>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</si>
  <si>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</si>
  <si>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</si>
  <si>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</si>
  <si>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</si>
  <si>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</si>
  <si>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</si>
  <si>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</si>
  <si>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</si>
  <si>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</si>
  <si>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</si>
  <si>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</si>
  <si>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</si>
  <si>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</si>
  <si>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</si>
  <si>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</si>
  <si>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</si>
  <si>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</si>
  <si>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</si>
  <si>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</si>
  <si>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</si>
  <si>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</si>
  <si>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</si>
  <si>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</si>
  <si>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</si>
  <si>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</si>
  <si>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</si>
  <si>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</si>
  <si>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</si>
  <si>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</si>
  <si>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</si>
  <si>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</si>
  <si>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</si>
  <si>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</si>
  <si>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</si>
  <si>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</si>
  <si>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</si>
  <si>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</si>
  <si>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</si>
  <si>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</si>
  <si>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</si>
  <si>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</si>
  <si>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</si>
  <si>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</si>
  <si>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</si>
  <si>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</si>
  <si>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</si>
  <si>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</si>
  <si>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</si>
  <si>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</si>
  <si>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</si>
  <si>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</si>
  <si>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</si>
  <si>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</si>
  <si>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</si>
  <si>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</si>
  <si>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</si>
  <si>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</si>
  <si>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</si>
  <si>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</si>
  <si>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</si>
  <si>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</si>
  <si>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</si>
  <si>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</si>
  <si>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</si>
  <si>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</si>
  <si>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</si>
  <si>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</si>
  <si>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</si>
  <si>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</si>
  <si>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</si>
  <si>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</si>
  <si>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</si>
  <si>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</si>
  <si>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</si>
  <si>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</si>
  <si>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</si>
  <si>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</si>
  <si>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</si>
  <si>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</si>
  <si>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</si>
  <si>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</si>
  <si>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</si>
  <si>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</si>
  <si>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</si>
  <si>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</si>
  <si>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</si>
  <si>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</si>
  <si>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</si>
  <si>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</si>
  <si>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</si>
  <si>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</si>
  <si>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</si>
  <si>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</si>
  <si>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</si>
  <si>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</si>
  <si>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</si>
  <si>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</si>
  <si>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</si>
  <si>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</si>
  <si>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</si>
  <si>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</si>
  <si>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</si>
  <si>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</si>
  <si>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</si>
  <si>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</si>
  <si>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</si>
  <si>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</si>
  <si>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</si>
  <si>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</si>
  <si>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</si>
  <si>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</si>
  <si>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</si>
  <si>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</si>
  <si>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</si>
  <si>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</si>
  <si>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</si>
  <si>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</si>
  <si>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</si>
  <si>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</si>
  <si>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</si>
  <si>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</si>
  <si>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</si>
  <si>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</si>
  <si>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</si>
  <si>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</si>
  <si>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</si>
  <si>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</si>
  <si>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</si>
  <si>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</si>
  <si>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</si>
  <si>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</si>
  <si>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</si>
  <si>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</si>
  <si>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</si>
  <si>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</si>
  <si>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</si>
  <si>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</si>
  <si>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</si>
  <si>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</si>
  <si>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</si>
  <si>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</si>
  <si>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</si>
  <si>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</si>
  <si>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</si>
  <si>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</si>
  <si>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</si>
  <si>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</si>
  <si>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</si>
  <si>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</si>
  <si>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</si>
  <si>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</si>
  <si>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</si>
  <si>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</si>
  <si>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</si>
  <si>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</si>
  <si>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</si>
  <si>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</si>
  <si>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</si>
  <si>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</si>
  <si>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</si>
  <si>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</si>
  <si>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</si>
  <si>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</si>
  <si>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</si>
  <si>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</si>
  <si>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</si>
  <si>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</si>
  <si>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</si>
  <si>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</si>
  <si>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</si>
  <si>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</si>
  <si>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</si>
  <si>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</si>
  <si>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</si>
  <si>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</si>
  <si>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</si>
  <si>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</si>
  <si>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</si>
  <si>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</si>
  <si>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</si>
  <si>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</si>
  <si>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</si>
  <si>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</si>
  <si>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</si>
  <si>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</si>
  <si>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</si>
  <si>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</si>
  <si>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</si>
  <si>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</si>
  <si>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</si>
  <si>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</si>
  <si>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</si>
  <si>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</si>
  <si>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</si>
  <si>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</si>
  <si>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</si>
  <si>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</si>
  <si>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</si>
  <si>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</si>
  <si>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</si>
  <si>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</si>
  <si>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</si>
  <si>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</si>
  <si>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</si>
  <si>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</si>
  <si>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</si>
  <si>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</si>
  <si>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</si>
  <si>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</si>
  <si>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</si>
  <si>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</si>
  <si>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</si>
  <si>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</si>
  <si>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</si>
  <si>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</si>
  <si>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</si>
  <si>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</si>
  <si>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</si>
  <si>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</si>
  <si>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</si>
  <si>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</si>
  <si>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</si>
  <si>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</si>
  <si>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</si>
  <si>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</si>
  <si>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</si>
  <si>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</si>
  <si>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</si>
  <si>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</si>
  <si>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</si>
  <si>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</si>
  <si>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</si>
  <si>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</si>
  <si>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</si>
  <si>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</si>
  <si>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</si>
  <si>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</si>
  <si>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</si>
  <si>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</si>
  <si>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</si>
  <si>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</si>
  <si>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</si>
  <si>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</si>
  <si>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</si>
  <si>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</si>
  <si>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</si>
  <si>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</si>
  <si>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</si>
  <si>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</si>
  <si>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</si>
  <si>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</si>
  <si>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</si>
  <si>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</si>
  <si>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</si>
  <si>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</si>
  <si>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</si>
  <si>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</si>
  <si>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</si>
  <si>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</si>
  <si>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</si>
  <si>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</si>
  <si>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</si>
  <si>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</si>
  <si>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</si>
  <si>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</si>
  <si>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</si>
  <si>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</si>
  <si>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</si>
  <si>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</si>
  <si>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</si>
  <si>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</si>
  <si>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</si>
  <si>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</si>
  <si>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</si>
  <si>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</si>
  <si>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</si>
  <si>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</si>
  <si>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</si>
  <si>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</si>
  <si>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</si>
  <si>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</si>
  <si>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</si>
  <si>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</si>
  <si>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</si>
  <si>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</si>
  <si>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</si>
  <si>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</si>
  <si>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</si>
  <si>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</si>
  <si>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</si>
  <si>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</si>
  <si>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</si>
  <si>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</si>
  <si>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</si>
  <si>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</si>
  <si>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</si>
  <si>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</si>
  <si>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</si>
  <si>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</si>
  <si>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</si>
  <si>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</si>
  <si>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</si>
  <si>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</si>
  <si>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</si>
  <si>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</si>
  <si>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</si>
  <si>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</si>
  <si>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</si>
  <si>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</si>
  <si>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</si>
  <si>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</si>
  <si>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</si>
  <si>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</si>
  <si>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</si>
  <si>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</si>
  <si>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</si>
  <si>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</si>
  <si>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</si>
  <si>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</si>
  <si>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</si>
  <si>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</si>
  <si>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</si>
  <si>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</si>
  <si>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</si>
  <si>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</si>
  <si>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</si>
  <si>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</si>
  <si>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</si>
  <si>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</si>
  <si>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</si>
  <si>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</si>
  <si>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</si>
  <si>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</si>
  <si>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</si>
  <si>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</si>
  <si>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</si>
  <si>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</si>
  <si>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</si>
  <si>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</si>
  <si>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</si>
  <si>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</si>
  <si>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</si>
  <si>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</si>
  <si>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</si>
  <si>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</si>
  <si>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</si>
  <si>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</si>
  <si>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</si>
  <si>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</si>
  <si>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</si>
  <si>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</si>
  <si>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</si>
  <si>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</si>
  <si>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</si>
  <si>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</si>
  <si>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</si>
  <si>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</si>
  <si>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</si>
  <si>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</si>
  <si>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</si>
  <si>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</si>
  <si>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</si>
  <si>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</si>
  <si>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</si>
  <si>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</si>
  <si>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</si>
  <si>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</si>
  <si>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</si>
  <si>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</si>
  <si>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</si>
  <si>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</si>
  <si>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</si>
  <si>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</si>
  <si>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</si>
  <si>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</si>
  <si>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</si>
  <si>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</si>
  <si>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</si>
  <si>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</si>
  <si>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</si>
  <si>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</si>
  <si>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</si>
  <si>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</si>
  <si>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</si>
  <si>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</si>
  <si>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</si>
  <si>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</si>
  <si>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</si>
  <si>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</si>
  <si>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</si>
  <si>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</si>
  <si>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</si>
  <si>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</si>
  <si>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</si>
  <si>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</si>
  <si>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</si>
  <si>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</si>
  <si>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</si>
  <si>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</si>
  <si>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</si>
  <si>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</si>
  <si>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</si>
  <si>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</si>
  <si>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</si>
  <si>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</si>
  <si>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</si>
  <si>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</si>
  <si>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</si>
  <si>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</si>
  <si>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</si>
  <si>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</si>
  <si>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</si>
  <si>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</si>
  <si>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</si>
  <si>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</si>
  <si>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</si>
  <si>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</si>
  <si>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</si>
  <si>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</si>
  <si>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</si>
  <si>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</si>
  <si>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</si>
  <si>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</si>
  <si>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</si>
  <si>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</si>
  <si>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</si>
  <si>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</si>
  <si>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</si>
  <si>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</si>
  <si>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</si>
  <si>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</si>
  <si>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</si>
  <si>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</si>
  <si>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</si>
  <si>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</si>
  <si>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</si>
  <si>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</si>
  <si>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</si>
  <si>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</si>
  <si>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</si>
  <si>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</si>
  <si>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</si>
  <si>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</si>
  <si>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</si>
  <si>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</si>
  <si>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</si>
  <si>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</si>
  <si>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</si>
  <si>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</si>
  <si>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</si>
  <si>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</si>
  <si>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</si>
  <si>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</si>
  <si>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</si>
  <si>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</si>
  <si>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</si>
  <si>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</si>
  <si>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</si>
  <si>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</si>
  <si>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</si>
  <si>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</si>
  <si>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</si>
  <si>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</si>
  <si>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</si>
  <si>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</si>
  <si>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</si>
  <si>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</si>
  <si>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</si>
  <si>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</si>
  <si>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</si>
  <si>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</si>
  <si>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</si>
  <si>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</si>
  <si>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</si>
  <si>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</si>
  <si>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</si>
  <si>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</si>
  <si>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</si>
  <si>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</si>
  <si>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</si>
  <si>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</si>
  <si>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</si>
  <si>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</si>
  <si>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</si>
  <si>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</si>
  <si>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</si>
  <si>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</si>
  <si>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</si>
  <si>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</si>
  <si>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</si>
  <si>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</si>
  <si>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</si>
  <si>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</si>
  <si>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</si>
  <si>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</si>
  <si>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</si>
  <si>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</si>
  <si>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</si>
  <si>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</si>
  <si>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</si>
  <si>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</si>
  <si>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</si>
  <si>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</si>
  <si>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</si>
  <si>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</si>
  <si>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</si>
  <si>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</si>
  <si>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</si>
  <si>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</si>
  <si>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</si>
  <si>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</si>
  <si>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</si>
  <si>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</si>
  <si>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</si>
  <si>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</si>
  <si>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</si>
  <si>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</si>
  <si>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</si>
  <si>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</si>
  <si>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</si>
  <si>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</si>
  <si>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</si>
  <si>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</si>
  <si>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</si>
  <si>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</si>
  <si>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</si>
  <si>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</si>
  <si>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</si>
  <si>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</si>
  <si>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</si>
  <si>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</si>
  <si>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</si>
  <si>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</si>
  <si>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</si>
  <si>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</si>
  <si>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</si>
  <si>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</si>
  <si>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</si>
  <si>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</si>
  <si>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</si>
  <si>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</si>
  <si>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</si>
  <si>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</si>
  <si>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</si>
  <si>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</si>
  <si>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</si>
  <si>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</si>
  <si>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</si>
  <si>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</si>
  <si>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</si>
  <si>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</si>
  <si>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</si>
  <si>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</si>
  <si>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</si>
  <si>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</si>
  <si>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</si>
  <si>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</si>
  <si>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</si>
  <si>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</si>
  <si>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</si>
  <si>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</si>
  <si>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</si>
  <si>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</si>
  <si>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</si>
  <si>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</si>
  <si>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</si>
  <si>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</si>
  <si>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</si>
  <si>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</si>
  <si>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</si>
  <si>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</si>
  <si>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</si>
  <si>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</si>
  <si>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</si>
  <si>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</si>
  <si>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</si>
  <si>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</si>
  <si>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</si>
  <si>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</si>
  <si>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</si>
  <si>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</si>
  <si>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</si>
  <si>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</si>
  <si>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</si>
  <si>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</si>
  <si>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</si>
  <si>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</si>
  <si>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</si>
  <si>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</si>
  <si>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</si>
  <si>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</si>
  <si>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</si>
  <si>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</si>
  <si>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</si>
  <si>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</si>
  <si>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</si>
  <si>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</si>
  <si>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</si>
  <si>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</si>
  <si>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</si>
  <si>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</si>
  <si>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</si>
  <si>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</si>
  <si>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</si>
  <si>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</si>
  <si>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</si>
  <si>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</si>
  <si>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</si>
  <si>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</si>
  <si>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</si>
  <si>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</si>
  <si>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</si>
  <si>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</si>
  <si>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</si>
  <si>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</si>
  <si>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</si>
  <si>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</si>
  <si>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</si>
  <si>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</si>
  <si>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</si>
  <si>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</si>
  <si>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</si>
  <si>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</si>
  <si>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</si>
  <si>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</si>
  <si>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</si>
  <si>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</si>
  <si>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</si>
  <si>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</si>
  <si>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</si>
  <si>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</si>
  <si>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</si>
  <si>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</si>
  <si>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</si>
  <si>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</si>
  <si>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</si>
  <si>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</si>
  <si>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</si>
  <si>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</si>
  <si>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</si>
  <si>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</si>
  <si>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</si>
  <si>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</si>
  <si>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</si>
  <si>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</si>
  <si>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</si>
  <si>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</si>
  <si>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</si>
  <si>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</si>
  <si>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</si>
  <si>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</si>
  <si>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</si>
  <si>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</si>
  <si>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</si>
  <si>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</si>
  <si>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</si>
  <si>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</si>
  <si>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</si>
  <si>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</si>
  <si>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</si>
  <si>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</si>
  <si>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</si>
  <si>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</si>
  <si>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</si>
  <si>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</si>
  <si>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</si>
  <si>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</si>
  <si>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</si>
  <si>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</si>
  <si>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</si>
  <si>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</si>
  <si>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</si>
  <si>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</si>
  <si>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</si>
  <si>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</si>
  <si>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</si>
  <si>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</si>
  <si>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</si>
  <si>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</si>
  <si>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</si>
  <si>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</si>
  <si>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</si>
  <si>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</si>
  <si>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</si>
  <si>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</si>
  <si>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</si>
  <si>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</si>
  <si>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</si>
  <si>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</si>
  <si>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</si>
  <si>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</si>
  <si>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</si>
  <si>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</si>
  <si>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</si>
  <si>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</si>
  <si>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</si>
  <si>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</si>
  <si>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</si>
  <si>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</si>
  <si>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</si>
  <si>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</si>
  <si>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</si>
  <si>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</si>
  <si>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</si>
  <si>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</si>
  <si>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</si>
  <si>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</si>
  <si>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</si>
  <si>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</si>
  <si>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</si>
  <si>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</si>
  <si>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</si>
  <si>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</si>
  <si>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</si>
  <si>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</si>
  <si>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</si>
  <si>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</si>
  <si>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</si>
  <si>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</si>
  <si>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</si>
  <si>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</si>
  <si>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</si>
  <si>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</si>
  <si>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</si>
  <si>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</si>
  <si>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</si>
  <si>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</si>
  <si>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</si>
  <si>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</si>
  <si>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</si>
  <si>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</si>
  <si>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</si>
  <si>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</si>
  <si>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</si>
  <si>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</si>
  <si>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</si>
  <si>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</si>
  <si>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</si>
  <si>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</si>
  <si>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</si>
  <si>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</si>
  <si>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</si>
  <si>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</si>
  <si>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</si>
  <si>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</si>
  <si>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</si>
  <si>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</si>
  <si>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</si>
  <si>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</si>
  <si>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</si>
  <si>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</si>
  <si>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</si>
  <si>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</si>
  <si>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</si>
  <si>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</si>
  <si>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</si>
  <si>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</si>
  <si>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</si>
  <si>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</si>
  <si>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</si>
  <si>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</si>
  <si>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</si>
  <si>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</si>
  <si>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</si>
  <si>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</si>
  <si>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</si>
  <si>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</si>
  <si>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</si>
  <si>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</si>
  <si>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</si>
  <si>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</si>
  <si>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</si>
  <si>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</si>
  <si>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</si>
  <si>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</si>
  <si>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</si>
  <si>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</si>
  <si>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</si>
  <si>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</si>
  <si>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</si>
  <si>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</si>
  <si>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</si>
  <si>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</si>
  <si>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</si>
  <si>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</si>
  <si>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</si>
  <si>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</si>
  <si>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</si>
  <si>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</si>
  <si>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</si>
  <si>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</si>
  <si>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</si>
  <si>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</si>
  <si>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</si>
  <si>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</si>
  <si>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</si>
  <si>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</si>
  <si>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</si>
  <si>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</si>
  <si>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</si>
  <si>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</si>
  <si>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</si>
  <si>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</si>
  <si>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</si>
  <si>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</si>
  <si>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</si>
  <si>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</si>
  <si>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</si>
  <si>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</si>
  <si>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</si>
  <si>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</si>
  <si>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</si>
  <si>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</si>
  <si>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</si>
  <si>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</si>
  <si>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</si>
  <si>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</si>
  <si>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</si>
  <si>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</si>
  <si>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</si>
  <si>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</si>
  <si>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</si>
  <si>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</si>
  <si>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</si>
  <si>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</si>
  <si>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</si>
  <si>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</si>
  <si>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</si>
  <si>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</si>
  <si>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</si>
  <si>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</si>
  <si>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</si>
  <si>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</si>
  <si>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</si>
  <si>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</si>
  <si>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</si>
  <si>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</si>
  <si>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</si>
  <si>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</si>
  <si>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</si>
  <si>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</si>
  <si>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</si>
  <si>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</si>
  <si>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</si>
  <si>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</si>
  <si>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</si>
  <si>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</si>
  <si>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</si>
  <si>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</si>
  <si>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</si>
  <si>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</si>
  <si>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</si>
  <si>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</si>
  <si>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</si>
  <si>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</si>
  <si>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</si>
  <si>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</si>
  <si>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</si>
  <si>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</si>
  <si>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</si>
  <si>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</si>
  <si>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</si>
  <si>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</si>
  <si>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</si>
  <si>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</si>
  <si>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</si>
  <si>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</si>
  <si>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</si>
  <si>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</si>
  <si>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</si>
  <si>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</si>
  <si>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</si>
  <si>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</si>
  <si>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</si>
  <si>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</si>
  <si>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</si>
  <si>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</si>
  <si>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</si>
  <si>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</si>
  <si>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</si>
  <si>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</si>
  <si>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</si>
  <si>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</si>
  <si>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</si>
  <si>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</si>
  <si>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</si>
  <si>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</si>
  <si>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</si>
  <si>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</si>
  <si>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</si>
  <si>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</si>
  <si>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</si>
  <si>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</si>
  <si>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</si>
  <si>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</si>
  <si>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</si>
  <si>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</si>
  <si>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</si>
  <si>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</si>
  <si>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</si>
  <si>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</si>
  <si>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</si>
  <si>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</si>
  <si>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</si>
  <si>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</si>
  <si>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</si>
  <si>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</si>
  <si>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</si>
  <si>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</si>
  <si>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</si>
  <si>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</si>
  <si>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</si>
  <si>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</si>
  <si>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</si>
  <si>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</si>
  <si>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</si>
  <si>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</si>
  <si>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</si>
  <si>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</si>
  <si>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</si>
  <si>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</si>
  <si>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</si>
  <si>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</si>
  <si>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</si>
  <si>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</si>
  <si>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</si>
  <si>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</si>
  <si>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</si>
  <si>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</si>
  <si>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</si>
  <si>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</si>
  <si>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</si>
  <si>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</si>
  <si>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</si>
  <si>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</si>
  <si>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</si>
  <si>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</si>
  <si>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</si>
  <si>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</si>
  <si>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</si>
  <si>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</si>
  <si>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</si>
  <si>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</si>
  <si>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</si>
  <si>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</si>
  <si>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</si>
  <si>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</si>
  <si>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</si>
  <si>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</si>
  <si>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</si>
  <si>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</si>
  <si>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</si>
  <si>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</si>
  <si>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</si>
  <si>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</si>
  <si>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</si>
  <si>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</si>
  <si>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</si>
  <si>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</si>
  <si>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</si>
  <si>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</si>
  <si>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</si>
  <si>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</si>
  <si>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</si>
  <si>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</si>
  <si>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</si>
  <si>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</si>
  <si>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</si>
  <si>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</si>
  <si>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</si>
  <si>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</si>
  <si>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</si>
  <si>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</si>
  <si>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</si>
  <si>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</si>
  <si>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</si>
  <si>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</si>
  <si>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</si>
  <si>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</si>
  <si>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</si>
  <si>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</si>
  <si>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</si>
  <si>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</si>
  <si>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</si>
  <si>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</si>
  <si>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</si>
  <si>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</si>
  <si>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</si>
  <si>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</si>
  <si>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</si>
  <si>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</si>
  <si>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</si>
  <si>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</si>
  <si>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</si>
  <si>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</si>
  <si>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</si>
  <si>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</si>
  <si>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</si>
  <si>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</si>
  <si>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</si>
  <si>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</si>
  <si>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</si>
  <si>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</si>
  <si>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</si>
  <si>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</si>
  <si>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</si>
  <si>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</si>
  <si>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</si>
  <si>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</si>
  <si>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</si>
  <si>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</si>
  <si>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</si>
  <si>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</si>
  <si>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</si>
  <si>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</si>
  <si>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</si>
  <si>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</si>
  <si>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</si>
  <si>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</si>
  <si>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</si>
  <si>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</si>
  <si>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</si>
  <si>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</si>
  <si>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</si>
  <si>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</si>
  <si>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</si>
  <si>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</si>
  <si>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</si>
  <si>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</si>
  <si>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</si>
  <si>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</si>
  <si>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</si>
  <si>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</si>
  <si>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</si>
  <si>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</si>
  <si>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</si>
  <si>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</si>
  <si>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</si>
  <si>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</si>
  <si>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</si>
  <si>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</si>
  <si>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</si>
  <si>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</si>
  <si>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</si>
  <si>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</si>
  <si>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</si>
  <si>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</si>
  <si>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</si>
  <si>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</si>
  <si>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</si>
  <si>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</si>
  <si>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</si>
  <si>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</si>
  <si>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</si>
  <si>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</si>
  <si>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</si>
  <si>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</si>
  <si>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</si>
  <si>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</si>
  <si>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</si>
  <si>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</si>
  <si>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</si>
  <si>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</si>
  <si>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</si>
  <si>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</si>
  <si>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</si>
  <si>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</si>
  <si>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</si>
  <si>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</si>
  <si>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</si>
  <si>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</si>
  <si>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</si>
  <si>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</si>
  <si>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</si>
  <si>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</si>
  <si>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</si>
  <si>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</si>
  <si>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</si>
  <si>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</si>
  <si>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</si>
  <si>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</si>
  <si>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</si>
  <si>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</si>
  <si>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</si>
  <si>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</si>
  <si>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</si>
  <si>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</si>
  <si>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</si>
  <si>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</si>
  <si>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</si>
  <si>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</si>
  <si>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</si>
  <si>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</si>
  <si>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</si>
  <si>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</si>
  <si>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</si>
  <si>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</si>
  <si>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</si>
  <si>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</si>
  <si>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</si>
  <si>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</si>
  <si>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</si>
  <si>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</si>
  <si>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</si>
  <si>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</si>
  <si>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</si>
  <si>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</si>
  <si>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</si>
  <si>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</si>
  <si>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</si>
  <si>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</si>
  <si>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</si>
  <si>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</si>
  <si>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</si>
  <si>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</si>
  <si>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</si>
  <si>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</si>
  <si>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</si>
  <si>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</si>
  <si>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</si>
  <si>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</si>
  <si>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</si>
  <si>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</si>
  <si>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</si>
  <si>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</si>
  <si>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</si>
  <si>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</si>
  <si>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</si>
  <si>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</si>
  <si>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</si>
  <si>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</si>
  <si>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</si>
  <si>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</si>
  <si>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</si>
  <si>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</si>
  <si>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</si>
  <si>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</si>
  <si>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</si>
  <si>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</si>
  <si>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</si>
  <si>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</si>
  <si>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</si>
  <si>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</si>
  <si>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</si>
  <si>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</si>
  <si>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</si>
  <si>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</si>
  <si>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</si>
  <si>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</si>
  <si>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</si>
  <si>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</si>
  <si>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</si>
  <si>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</si>
  <si>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</si>
  <si>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</si>
  <si>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</si>
  <si>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</si>
  <si>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</si>
  <si>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</si>
  <si>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</si>
  <si>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</si>
  <si>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</si>
  <si>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</si>
  <si>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</si>
  <si>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</si>
  <si>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</si>
  <si>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</si>
  <si>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</si>
  <si>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</si>
  <si>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</si>
  <si>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</si>
  <si>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</si>
  <si>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</si>
  <si>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</si>
  <si>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</si>
  <si>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</si>
  <si>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</si>
  <si>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</si>
  <si>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</si>
  <si>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</si>
  <si>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</si>
  <si>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</si>
  <si>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</si>
  <si>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</si>
  <si>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</si>
  <si>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</si>
  <si>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</si>
  <si>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</si>
  <si>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</si>
  <si>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</si>
  <si>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</si>
  <si>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</si>
  <si>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</si>
  <si>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</si>
  <si>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</si>
  <si>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</si>
  <si>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</si>
  <si>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</si>
  <si>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</si>
  <si>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</si>
  <si>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</si>
  <si>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</si>
  <si>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</si>
  <si>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</si>
  <si>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</si>
  <si>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</si>
  <si>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</si>
  <si>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</si>
  <si>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</si>
  <si>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</si>
  <si>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</si>
  <si>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</si>
  <si>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</si>
  <si>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</si>
  <si>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</si>
  <si>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</si>
  <si>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</si>
  <si>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</si>
  <si>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</si>
  <si>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</si>
  <si>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</si>
  <si>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</si>
  <si>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</si>
  <si>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</si>
  <si>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</si>
  <si>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</si>
  <si>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</si>
  <si>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</si>
  <si>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</si>
  <si>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</si>
  <si>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</si>
  <si>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</si>
  <si>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</si>
  <si>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</si>
  <si>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</si>
  <si>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</si>
  <si>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</si>
  <si>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</si>
  <si>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</si>
  <si>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</si>
  <si>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</si>
  <si>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</si>
  <si>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</si>
  <si>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</si>
  <si>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</si>
  <si>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</si>
  <si>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</si>
  <si>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</si>
  <si>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</si>
  <si>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</si>
  <si>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</si>
  <si>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</si>
  <si>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</si>
  <si>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</si>
  <si>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</si>
  <si>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</si>
  <si>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</si>
  <si>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</si>
  <si>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</si>
  <si>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</si>
  <si>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</si>
  <si>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</si>
  <si>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</si>
  <si>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</si>
  <si>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</si>
  <si>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</si>
  <si>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</si>
  <si>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</si>
  <si>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</si>
  <si>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</si>
  <si>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</si>
  <si>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</si>
  <si>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</si>
  <si>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</si>
  <si>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</si>
  <si>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</si>
  <si>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</si>
  <si>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</si>
  <si>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</si>
  <si>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</si>
  <si>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</si>
  <si>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</si>
  <si>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</si>
  <si>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</si>
  <si>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</si>
  <si>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</si>
  <si>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</si>
  <si>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</si>
  <si>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</si>
  <si>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</si>
  <si>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</si>
  <si>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</si>
  <si>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</si>
  <si>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</si>
  <si>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</si>
  <si>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</si>
  <si>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</si>
  <si>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</si>
  <si>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</si>
  <si>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</si>
  <si>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</si>
  <si>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</si>
  <si>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</si>
  <si>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</si>
  <si>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</si>
  <si>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</si>
  <si>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</si>
  <si>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</si>
  <si>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</si>
  <si>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</si>
  <si>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</si>
  <si>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</si>
  <si>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</si>
  <si>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</si>
  <si>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</si>
  <si>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</si>
  <si>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</si>
  <si>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</si>
  <si>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</si>
  <si>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</si>
  <si>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</si>
  <si>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</si>
  <si>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</si>
  <si>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</si>
  <si>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</si>
  <si>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</si>
  <si>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</si>
  <si>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</si>
  <si>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</si>
  <si>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</si>
  <si>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</si>
  <si>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</si>
  <si>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</si>
  <si>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</si>
  <si>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</si>
  <si>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</si>
  <si>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</si>
  <si>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</si>
  <si>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</si>
  <si>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</si>
  <si>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</si>
  <si>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</si>
  <si>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</si>
  <si>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</si>
  <si>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</si>
  <si>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</si>
  <si>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</si>
  <si>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</si>
  <si>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</si>
  <si>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</si>
  <si>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</si>
  <si>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</si>
  <si>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</si>
  <si>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</si>
  <si>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</si>
  <si>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</si>
  <si>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</si>
  <si>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</si>
  <si>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</si>
  <si>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</si>
  <si>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</si>
  <si>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</si>
  <si>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</si>
  <si>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</si>
  <si>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</si>
  <si>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</si>
  <si>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</si>
  <si>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</si>
  <si>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</si>
  <si>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</si>
  <si>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</si>
  <si>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</si>
  <si>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</si>
  <si>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</si>
  <si>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</si>
  <si>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</si>
  <si>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</si>
  <si>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</si>
  <si>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</si>
  <si>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</si>
  <si>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</si>
  <si>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</si>
  <si>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</si>
  <si>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</si>
  <si>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</si>
  <si>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</si>
  <si>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</si>
  <si>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</si>
  <si>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</si>
  <si>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</si>
  <si>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</si>
  <si>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</si>
  <si>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</si>
  <si>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</si>
  <si>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</si>
  <si>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</si>
  <si>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</si>
  <si>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</si>
  <si>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</si>
  <si>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</si>
  <si>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</si>
  <si>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</si>
  <si>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</si>
  <si>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</si>
  <si>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</si>
  <si>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</si>
  <si>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</si>
  <si>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</si>
  <si>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</si>
  <si>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</si>
  <si>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</si>
  <si>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</si>
  <si>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</si>
  <si>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</si>
  <si>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</si>
  <si>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</si>
  <si>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</si>
  <si>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</si>
  <si>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</si>
  <si>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</si>
  <si>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</si>
  <si>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</si>
  <si>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</si>
  <si>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</si>
  <si>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</si>
  <si>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</si>
  <si>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</si>
  <si>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</si>
  <si>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</si>
  <si>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</si>
  <si>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</si>
  <si>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</si>
  <si>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</si>
  <si>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</si>
  <si>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</si>
  <si>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</si>
  <si>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</si>
  <si>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</si>
  <si>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</si>
  <si>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</si>
  <si>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</si>
  <si>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</si>
  <si>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</si>
  <si>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</si>
  <si>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</si>
  <si>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</si>
  <si>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</si>
  <si>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</si>
  <si>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</si>
  <si>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</si>
  <si>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</si>
  <si>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</si>
  <si>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</si>
  <si>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</si>
  <si>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</si>
  <si>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</si>
  <si>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</si>
  <si>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</si>
  <si>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</si>
  <si>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</si>
  <si>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</si>
  <si>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</si>
  <si>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</si>
  <si>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</si>
  <si>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</si>
  <si>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</si>
  <si>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</si>
  <si>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</si>
  <si>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</si>
  <si>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</si>
  <si>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</si>
  <si>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</si>
  <si>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</si>
  <si>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</si>
  <si>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</si>
  <si>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</si>
  <si>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</si>
  <si>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</si>
  <si>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</si>
  <si>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</si>
  <si>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</si>
  <si>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</si>
  <si>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</si>
  <si>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</si>
  <si>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</si>
  <si>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</si>
  <si>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</si>
  <si>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</si>
  <si>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</si>
  <si>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</si>
  <si>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</si>
  <si>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</si>
  <si>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</si>
  <si>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</si>
  <si>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</si>
  <si>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</si>
  <si>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</si>
  <si>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</si>
  <si>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</si>
  <si>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</si>
  <si>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</si>
  <si>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</si>
  <si>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</si>
  <si>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</si>
  <si>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</si>
  <si>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</si>
  <si>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</si>
  <si>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</si>
  <si>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</si>
  <si>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</si>
  <si>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</si>
  <si>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</si>
  <si>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</si>
  <si>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</si>
  <si>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</si>
  <si>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</si>
  <si>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</si>
  <si>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</si>
  <si>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</si>
  <si>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</si>
  <si>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</si>
  <si>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</si>
  <si>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</si>
  <si>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</si>
  <si>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</si>
  <si>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</si>
  <si>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</si>
  <si>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</si>
  <si>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</si>
  <si>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</si>
  <si>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</si>
  <si>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</si>
  <si>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</si>
  <si>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</si>
  <si>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</si>
  <si>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</si>
  <si>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</si>
  <si>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</si>
  <si>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</si>
  <si>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</si>
  <si>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</si>
  <si>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</si>
  <si>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</si>
  <si>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</si>
  <si>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</si>
  <si>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</si>
  <si>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</si>
  <si>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</si>
  <si>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</si>
  <si>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</si>
  <si>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</si>
  <si>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</si>
  <si>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</si>
  <si>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</si>
  <si>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</si>
  <si>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</si>
  <si>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</si>
  <si>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</si>
  <si>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</si>
  <si>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</si>
  <si>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</si>
  <si>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</si>
  <si>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</si>
  <si>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</si>
  <si>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</si>
  <si>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</si>
  <si>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</si>
  <si>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</si>
  <si>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</si>
  <si>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</si>
  <si>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</si>
  <si>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</si>
  <si>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</si>
  <si>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</si>
  <si>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</si>
  <si>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</si>
  <si>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</si>
  <si>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</si>
  <si>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</si>
  <si>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</si>
  <si>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</si>
  <si>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</si>
  <si>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</si>
  <si>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</si>
  <si>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</si>
  <si>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</si>
  <si>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</si>
  <si>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</si>
  <si>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</si>
  <si>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</si>
  <si>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</si>
  <si>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</si>
  <si>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</si>
  <si>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</si>
  <si>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</si>
  <si>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</si>
  <si>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</si>
  <si>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</si>
  <si>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</si>
  <si>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</si>
  <si>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</si>
  <si>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</si>
  <si>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</si>
  <si>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</si>
  <si>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</si>
  <si>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</si>
  <si>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</si>
  <si>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</si>
  <si>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</si>
  <si>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</si>
  <si>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</si>
  <si>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</si>
  <si>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</si>
  <si>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</si>
  <si>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</si>
  <si>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</si>
  <si>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</si>
  <si>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</si>
  <si>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</si>
  <si>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</si>
  <si>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</si>
  <si>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</si>
  <si>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</si>
  <si>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</si>
  <si>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</si>
  <si>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</si>
  <si>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</si>
  <si>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</si>
  <si>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</si>
  <si>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</si>
  <si>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</si>
  <si>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</si>
  <si>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</si>
  <si>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</si>
  <si>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</si>
  <si>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</si>
  <si>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</si>
  <si>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</si>
  <si>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</si>
  <si>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</si>
  <si>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</si>
  <si>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</si>
  <si>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</si>
  <si>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</si>
  <si>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</si>
  <si>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</si>
  <si>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</si>
  <si>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</si>
  <si>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</si>
  <si>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</si>
  <si>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</si>
  <si>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</si>
  <si>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</si>
  <si>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</si>
  <si>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</si>
  <si>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</si>
  <si>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</si>
  <si>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</si>
  <si>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</si>
  <si>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</si>
  <si>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</si>
  <si>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</si>
  <si>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</si>
  <si>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</si>
  <si>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</si>
  <si>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</si>
  <si>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</si>
  <si>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</si>
  <si>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</si>
  <si>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</si>
  <si>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</si>
  <si>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</si>
  <si>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</si>
  <si>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</si>
  <si>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</si>
  <si>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</si>
  <si>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</si>
  <si>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</si>
  <si>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</si>
  <si>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</si>
  <si>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</si>
  <si>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</si>
  <si>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</si>
  <si>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</si>
  <si>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</si>
  <si>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</si>
  <si>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</si>
  <si>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</si>
  <si>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</si>
  <si>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</si>
  <si>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</si>
  <si>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</si>
  <si>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</si>
  <si>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</si>
  <si>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</si>
  <si>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</si>
  <si>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</si>
  <si>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</si>
  <si>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</si>
  <si>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</si>
  <si>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</si>
  <si>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</si>
  <si>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</si>
  <si>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</si>
  <si>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</si>
  <si>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</si>
  <si>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</si>
  <si>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</si>
  <si>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</si>
  <si>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</si>
  <si>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</si>
  <si>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</si>
  <si>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</si>
  <si>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</si>
  <si>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</si>
  <si>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</si>
  <si>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</si>
  <si>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</si>
  <si>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</si>
  <si>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</si>
  <si>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</si>
  <si>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</si>
  <si>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</si>
  <si>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</si>
  <si>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</si>
  <si>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</si>
  <si>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</si>
  <si>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</si>
  <si>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</si>
  <si>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</si>
  <si>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</si>
  <si>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</si>
  <si>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</si>
  <si>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</si>
  <si>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</si>
  <si>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</si>
  <si>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</si>
  <si>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</si>
  <si>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</si>
  <si>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</si>
  <si>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</si>
  <si>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</si>
  <si>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</si>
  <si>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</si>
  <si>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</si>
  <si>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</si>
  <si>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</si>
  <si>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</si>
  <si>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</si>
  <si>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</si>
  <si>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</si>
  <si>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</si>
  <si>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</si>
  <si>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</si>
  <si>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</si>
  <si>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</si>
  <si>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</si>
  <si>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</si>
  <si>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</si>
  <si>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</si>
  <si>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</si>
  <si>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</si>
  <si>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</si>
  <si>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</si>
  <si>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</si>
  <si>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</si>
  <si>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</si>
  <si>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</si>
  <si>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</si>
  <si>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</si>
  <si>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</si>
  <si>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</si>
  <si>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</si>
  <si>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</si>
  <si>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</si>
  <si>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</si>
  <si>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</si>
  <si>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</si>
  <si>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</si>
  <si>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</si>
  <si>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</si>
  <si>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</si>
  <si>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</si>
  <si>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</si>
  <si>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</si>
  <si>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</si>
  <si>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</si>
  <si>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</si>
  <si>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</si>
  <si>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</si>
  <si>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</si>
  <si>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</si>
  <si>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</si>
  <si>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</si>
  <si>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</si>
  <si>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</si>
  <si>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</si>
  <si>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</si>
  <si>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</si>
  <si>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</si>
  <si>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</si>
  <si>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</si>
  <si>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</si>
  <si>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</si>
  <si>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</si>
  <si>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</si>
  <si>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</si>
  <si>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</si>
  <si>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</si>
  <si>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</si>
  <si>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</si>
  <si>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</si>
  <si>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</si>
  <si>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</si>
  <si>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</si>
  <si>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</si>
  <si>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</si>
  <si>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</si>
  <si>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</si>
  <si>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</si>
  <si>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</si>
  <si>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</si>
  <si>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</si>
  <si>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</si>
  <si>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</si>
  <si>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</si>
  <si>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</si>
  <si>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</si>
  <si>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</si>
  <si>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</si>
  <si>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</si>
  <si>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</si>
  <si>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</si>
  <si>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</si>
  <si>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</si>
  <si>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</si>
  <si>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</si>
  <si>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</si>
  <si>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</si>
  <si>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</si>
  <si>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</si>
  <si>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</si>
  <si>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</si>
  <si>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</si>
  <si>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</si>
  <si>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</si>
  <si>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</si>
  <si>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</si>
  <si>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</si>
  <si>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</si>
  <si>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</si>
  <si>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</si>
  <si>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</si>
  <si>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</si>
  <si>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</si>
  <si>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</si>
  <si>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</si>
  <si>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</si>
  <si>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</si>
  <si>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</si>
  <si>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</si>
  <si>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</si>
  <si>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</si>
  <si>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</si>
  <si>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</si>
  <si>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</si>
  <si>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</si>
  <si>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</si>
  <si>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</si>
  <si>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</si>
  <si>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</si>
  <si>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</si>
  <si>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</si>
  <si>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</si>
  <si>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</si>
  <si>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</si>
  <si>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</si>
  <si>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</si>
  <si>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</si>
  <si>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</si>
  <si>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</si>
  <si>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</si>
  <si>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</si>
  <si>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</si>
  <si>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</si>
  <si>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</si>
  <si>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</si>
  <si>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</si>
  <si>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</si>
  <si>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</si>
  <si>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</si>
  <si>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</si>
  <si>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</si>
  <si>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</si>
  <si>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</si>
  <si>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</si>
  <si>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</si>
  <si>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</si>
  <si>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</si>
  <si>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</si>
  <si>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</si>
  <si>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</si>
  <si>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</si>
  <si>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</si>
  <si>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</si>
  <si>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</si>
  <si>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</si>
  <si>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</si>
  <si>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</si>
  <si>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</si>
  <si>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</si>
  <si>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</si>
  <si>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</si>
  <si>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</si>
  <si>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</si>
  <si>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</si>
  <si>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</si>
  <si>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</si>
  <si>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</si>
  <si>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</si>
  <si>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</si>
  <si>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</si>
  <si>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</si>
  <si>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</si>
  <si>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</si>
  <si>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</si>
  <si>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</si>
  <si>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</si>
  <si>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</si>
  <si>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</si>
  <si>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</si>
  <si>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</si>
  <si>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</si>
  <si>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</si>
  <si>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</si>
  <si>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</si>
  <si>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</si>
  <si>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</si>
  <si>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</si>
  <si>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</si>
  <si>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</si>
  <si>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</si>
  <si>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</si>
  <si>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</si>
  <si>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</si>
  <si>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</si>
  <si>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</si>
  <si>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</si>
  <si>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</si>
  <si>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</si>
  <si>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</si>
  <si>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</si>
  <si>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</si>
  <si>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</si>
  <si>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</si>
  <si>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</si>
  <si>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</si>
  <si>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</si>
  <si>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</si>
  <si>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</si>
  <si>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</si>
  <si>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</si>
  <si>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</si>
  <si>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</si>
  <si>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</si>
  <si>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</si>
  <si>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</si>
  <si>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</si>
  <si>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</si>
  <si>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</si>
  <si>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</si>
  <si>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</si>
  <si>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</si>
  <si>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</si>
  <si>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</si>
  <si>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</si>
  <si>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</si>
  <si>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</si>
  <si>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</si>
  <si>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</si>
  <si>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</si>
  <si>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</si>
  <si>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</si>
  <si>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</si>
  <si>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</si>
  <si>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</si>
  <si>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</si>
  <si>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</si>
  <si>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</si>
  <si>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</si>
  <si>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</si>
  <si>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</si>
  <si>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</si>
  <si>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</si>
  <si>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</si>
  <si>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</si>
  <si>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</si>
  <si>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</si>
  <si>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</si>
  <si>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</si>
  <si>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</si>
  <si>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</si>
  <si>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</si>
  <si>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</si>
  <si>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</si>
  <si>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</si>
  <si>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</si>
  <si>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</si>
  <si>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</si>
  <si>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</si>
  <si>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</si>
  <si>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</si>
  <si>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</si>
  <si>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</si>
  <si>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</si>
  <si>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</si>
  <si>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</si>
  <si>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</si>
  <si>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</si>
  <si>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</si>
  <si>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</si>
  <si>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</si>
  <si>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</si>
  <si>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</si>
  <si>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</si>
  <si>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</si>
  <si>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</si>
  <si>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</si>
  <si>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</si>
  <si>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</si>
  <si>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</si>
  <si>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</si>
  <si>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</si>
  <si>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</si>
  <si>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</si>
  <si>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</si>
  <si>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</si>
  <si>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</si>
  <si>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</si>
  <si>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</si>
  <si>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</si>
  <si>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</si>
  <si>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</si>
  <si>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</si>
  <si>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</si>
  <si>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</si>
  <si>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</si>
  <si>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</si>
  <si>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</si>
  <si>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</si>
  <si>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</si>
  <si>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</si>
  <si>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</si>
  <si>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</si>
  <si>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</si>
  <si>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</si>
  <si>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</si>
  <si>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</si>
  <si>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</si>
  <si>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</si>
  <si>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</si>
  <si>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</si>
  <si>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</si>
  <si>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</si>
  <si>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</si>
  <si>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</si>
  <si>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</si>
  <si>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</si>
  <si>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</si>
  <si>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</si>
  <si>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</si>
  <si>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</si>
  <si>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</si>
  <si>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</si>
  <si>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</si>
  <si>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</si>
  <si>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</si>
  <si>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</si>
  <si>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</si>
  <si>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</si>
  <si>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</si>
  <si>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</si>
  <si>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</si>
  <si>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</si>
  <si>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</si>
  <si>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</si>
  <si>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</si>
  <si>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</si>
  <si>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</si>
  <si>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</si>
  <si>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</si>
  <si>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</si>
  <si>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</si>
  <si>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</si>
  <si>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</si>
  <si>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</si>
  <si>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</si>
  <si>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</si>
  <si>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</si>
  <si>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</si>
  <si>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</si>
  <si>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</si>
  <si>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</si>
  <si>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</si>
  <si>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</si>
  <si>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</si>
  <si>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</si>
  <si>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</si>
  <si>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</si>
  <si>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</si>
  <si>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</si>
  <si>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</si>
  <si>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</si>
  <si>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</si>
  <si>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</si>
  <si>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</si>
  <si>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</si>
  <si>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</si>
  <si>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</si>
  <si>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</si>
  <si>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</si>
  <si>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</si>
  <si>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</si>
  <si>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</si>
  <si>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</si>
  <si>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</si>
  <si>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</si>
  <si>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</si>
  <si>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</si>
  <si>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</si>
  <si>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</si>
  <si>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</si>
  <si>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</si>
  <si>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</si>
  <si>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</si>
  <si>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</si>
  <si>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</si>
  <si>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</si>
  <si>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</si>
  <si>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</si>
  <si>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</si>
  <si>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</si>
  <si>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</si>
  <si>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</si>
  <si>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</si>
  <si>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</si>
  <si>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</si>
  <si>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</si>
  <si>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</si>
  <si>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</si>
  <si>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</si>
  <si>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</si>
  <si>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</si>
  <si>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</si>
  <si>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</si>
  <si>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</si>
  <si>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</si>
  <si>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</si>
  <si>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</si>
  <si>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</si>
  <si>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</si>
  <si>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</si>
  <si>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</si>
  <si>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</si>
  <si>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</si>
  <si>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</si>
  <si>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</si>
  <si>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</si>
  <si>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</si>
  <si>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</si>
  <si>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</si>
  <si>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</si>
  <si>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</si>
  <si>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</si>
  <si>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</si>
  <si>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</si>
  <si>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</si>
  <si>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</si>
  <si>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</si>
  <si>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</si>
  <si>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</si>
  <si>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</si>
  <si>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</si>
  <si>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</si>
  <si>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</si>
  <si>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</si>
  <si>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</si>
  <si>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</si>
  <si>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</si>
  <si>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</si>
  <si>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</si>
  <si>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</si>
  <si>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</si>
  <si>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</si>
  <si>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</si>
  <si>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</si>
  <si>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</si>
  <si>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</si>
  <si>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</si>
  <si>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</si>
  <si>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</si>
  <si>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</si>
  <si>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</si>
  <si>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</si>
  <si>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</si>
  <si>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</si>
  <si>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</si>
  <si>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</si>
  <si>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</si>
  <si>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</si>
  <si>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</si>
  <si>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</si>
  <si>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</si>
  <si>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</si>
  <si>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</si>
  <si>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</si>
  <si>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</si>
  <si>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</si>
  <si>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</si>
  <si>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</si>
  <si>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</si>
  <si>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</si>
  <si>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</si>
  <si>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</si>
  <si>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</si>
  <si>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</si>
  <si>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</si>
  <si>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</si>
  <si>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</si>
  <si>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</si>
  <si>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</si>
  <si>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</si>
  <si>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</si>
  <si>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</si>
  <si>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</si>
  <si>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</si>
  <si>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</si>
  <si>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</si>
  <si>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</si>
  <si>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</si>
  <si>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</si>
  <si>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</si>
  <si>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</si>
  <si>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</si>
  <si>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</si>
  <si>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</si>
  <si>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</si>
  <si>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</si>
  <si>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</si>
  <si>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</si>
  <si>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</si>
  <si>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</si>
  <si>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</si>
  <si>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</si>
  <si>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</si>
  <si>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</si>
  <si>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</si>
  <si>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</si>
  <si>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</si>
  <si>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</si>
  <si>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</si>
  <si>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</si>
  <si>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</si>
  <si>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</si>
  <si>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</si>
  <si>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</si>
  <si>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</si>
  <si>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</si>
  <si>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</si>
  <si>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</si>
  <si>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</si>
  <si>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</si>
  <si>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</si>
  <si>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</si>
  <si>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</si>
  <si>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</si>
  <si>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</si>
  <si>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</si>
  <si>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</si>
  <si>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</si>
  <si>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</si>
  <si>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</si>
  <si>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</si>
  <si>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</si>
  <si>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</si>
  <si>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</si>
  <si>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</si>
  <si>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</si>
  <si>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</si>
  <si>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</si>
  <si>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</si>
  <si>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</si>
  <si>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</si>
  <si>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</si>
  <si>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</si>
  <si>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</si>
  <si>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</si>
  <si>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</si>
  <si>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</si>
  <si>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</si>
  <si>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</si>
  <si>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</si>
  <si>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</si>
  <si>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</si>
  <si>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</si>
  <si>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</si>
  <si>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</si>
  <si>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</si>
  <si>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</si>
  <si>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</si>
  <si>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</si>
  <si>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</si>
  <si>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</si>
  <si>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</si>
  <si>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</si>
  <si>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</si>
  <si>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</si>
  <si>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</si>
  <si>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</si>
  <si>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</si>
  <si>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</si>
  <si>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</si>
  <si>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</si>
  <si>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</si>
  <si>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</si>
  <si>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</si>
  <si>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</si>
  <si>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</si>
  <si>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</si>
  <si>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</si>
  <si>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</si>
  <si>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</si>
  <si>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</si>
  <si>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</si>
  <si>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</si>
  <si>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</si>
  <si>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</si>
  <si>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</si>
  <si>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</si>
  <si>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</si>
  <si>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</si>
  <si>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</si>
  <si>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</si>
  <si>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</si>
  <si>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</si>
  <si>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</si>
  <si>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</si>
  <si>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</si>
  <si>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</si>
  <si>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</si>
  <si>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</si>
  <si>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</si>
  <si>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</si>
  <si>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</si>
  <si>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</si>
  <si>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</si>
  <si>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</si>
  <si>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</si>
  <si>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</si>
  <si>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</si>
  <si>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</si>
  <si>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</si>
  <si>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</si>
  <si>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</si>
  <si>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</si>
  <si>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</si>
  <si>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</si>
  <si>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</si>
  <si>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</si>
  <si>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</si>
  <si>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</si>
  <si>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</si>
  <si>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</si>
  <si>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</si>
  <si>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</si>
  <si>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</si>
  <si>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</si>
  <si>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</si>
  <si>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</si>
  <si>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</si>
  <si>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</si>
  <si>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</si>
  <si>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</si>
  <si>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</si>
  <si>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</si>
  <si>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</si>
  <si>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</si>
  <si>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</si>
  <si>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</si>
  <si>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</si>
  <si>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</si>
  <si>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</si>
  <si>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</si>
  <si>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</si>
  <si>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</si>
  <si>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</si>
  <si>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</si>
  <si>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</si>
  <si>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</si>
  <si>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</si>
  <si>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</si>
  <si>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</si>
  <si>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</si>
  <si>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</si>
  <si>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</si>
  <si>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</si>
  <si>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</si>
  <si>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</si>
  <si>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</si>
  <si>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</si>
  <si>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</si>
  <si>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</si>
  <si>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</si>
  <si>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</si>
  <si>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</si>
  <si>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</si>
  <si>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</si>
  <si>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</si>
  <si>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</si>
  <si>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</si>
  <si>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</si>
  <si>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</si>
  <si>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</si>
  <si>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</si>
  <si>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</si>
  <si>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</si>
  <si>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</si>
  <si>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</si>
  <si>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</si>
  <si>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</si>
  <si>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</si>
  <si>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</si>
  <si>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</si>
  <si>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</si>
  <si>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</si>
  <si>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</si>
  <si>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</si>
  <si>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</si>
  <si>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</si>
  <si>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</si>
  <si>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</si>
  <si>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</si>
  <si>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</si>
  <si>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</si>
  <si>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</si>
  <si>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</si>
  <si>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</si>
  <si>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</si>
  <si>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</si>
  <si>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</si>
  <si>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</si>
  <si>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</si>
  <si>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</si>
  <si>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</si>
  <si>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</si>
  <si>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</si>
  <si>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</si>
  <si>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</si>
  <si>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</si>
  <si>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</si>
  <si>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</si>
  <si>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</si>
  <si>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</si>
  <si>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</si>
  <si>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</si>
  <si>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</si>
  <si>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</si>
  <si>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</si>
  <si>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</si>
  <si>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</si>
  <si>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</si>
  <si>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</si>
  <si>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</si>
  <si>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</si>
  <si>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</si>
  <si>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</si>
  <si>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</si>
  <si>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</si>
  <si>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</si>
  <si>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</si>
  <si>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</si>
  <si>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</si>
  <si>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</si>
  <si>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</si>
  <si>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</si>
  <si>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</si>
  <si>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</si>
  <si>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</si>
  <si>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</si>
  <si>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</si>
  <si>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</si>
  <si>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</si>
  <si>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</si>
  <si>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</si>
  <si>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</si>
  <si>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</si>
  <si>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</si>
  <si>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</si>
  <si>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</si>
  <si>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</si>
  <si>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</si>
  <si>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</si>
  <si>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</si>
  <si>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</si>
  <si>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</si>
  <si>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</si>
  <si>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</si>
  <si>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</si>
  <si>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</si>
  <si>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</si>
  <si>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</si>
  <si>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</si>
  <si>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</si>
  <si>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</si>
  <si>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</si>
  <si>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</si>
  <si>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</si>
  <si>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</si>
  <si>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</si>
  <si>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</si>
  <si>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</si>
  <si>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</si>
  <si>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</si>
  <si>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</si>
  <si>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</si>
  <si>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</si>
  <si>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</si>
  <si>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</si>
  <si>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</si>
  <si>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</si>
  <si>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</si>
  <si>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</si>
  <si>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</si>
  <si>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</si>
  <si>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</si>
  <si>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</si>
  <si>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</si>
  <si>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</si>
  <si>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</si>
  <si>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</si>
  <si>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</si>
  <si>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</si>
  <si>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</si>
  <si>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</si>
  <si>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</si>
  <si>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</si>
  <si>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</si>
  <si>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</si>
  <si>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</si>
  <si>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</si>
  <si>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</si>
  <si>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</si>
  <si>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</si>
  <si>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</si>
  <si>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</si>
  <si>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</si>
  <si>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</si>
  <si>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</si>
  <si>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</si>
  <si>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</si>
  <si>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</si>
  <si>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</si>
  <si>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</si>
  <si>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</si>
  <si>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</si>
  <si>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</si>
  <si>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</si>
  <si>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</si>
  <si>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</si>
  <si>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</si>
  <si>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</si>
  <si>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</si>
  <si>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</si>
  <si>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</si>
  <si>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</si>
  <si>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</si>
  <si>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</si>
  <si>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</si>
  <si>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</si>
  <si>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</si>
  <si>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</si>
  <si>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</si>
  <si>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</si>
  <si>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</si>
  <si>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</si>
  <si>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</si>
  <si>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</si>
  <si>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</si>
  <si>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</si>
  <si>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</si>
  <si>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</si>
  <si>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</si>
  <si>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</si>
  <si>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</si>
  <si>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</si>
  <si>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</si>
  <si>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</si>
  <si>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</si>
  <si>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</si>
  <si>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</si>
  <si>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</si>
  <si>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</si>
  <si>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</si>
  <si>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</si>
  <si>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</si>
  <si>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</si>
  <si>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</si>
  <si>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</si>
  <si>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</si>
  <si>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</si>
  <si>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</si>
  <si>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</si>
  <si>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</si>
  <si>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</si>
  <si>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</si>
  <si>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</si>
  <si>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</si>
  <si>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</si>
  <si>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</si>
  <si>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</si>
  <si>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</si>
  <si>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</si>
  <si>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</si>
  <si>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</si>
  <si>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</si>
  <si>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</si>
  <si>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</si>
  <si>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</si>
  <si>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</si>
  <si>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</si>
  <si>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</si>
  <si>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</si>
  <si>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</si>
  <si>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</si>
  <si>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</si>
  <si>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</si>
  <si>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</si>
  <si>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</si>
  <si>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</si>
  <si>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</si>
  <si>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</si>
  <si>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</si>
  <si>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</si>
  <si>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</si>
  <si>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</si>
  <si>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</si>
  <si>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</si>
  <si>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</si>
  <si>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</si>
  <si>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</si>
  <si>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</si>
  <si>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</si>
  <si>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</si>
  <si>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</si>
  <si>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</si>
  <si>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</si>
  <si>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</si>
  <si>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</si>
  <si>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</si>
  <si>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</si>
  <si>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</si>
  <si>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</si>
  <si>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</si>
  <si>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</si>
  <si>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</si>
  <si>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</si>
  <si>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</si>
  <si>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</si>
  <si>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</si>
  <si>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</si>
  <si>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</si>
  <si>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</si>
  <si>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</si>
  <si>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</si>
  <si>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</si>
  <si>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</si>
  <si>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</si>
  <si>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</si>
  <si>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</si>
  <si>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</si>
  <si>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</si>
  <si>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</si>
  <si>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</si>
  <si>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</si>
  <si>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</si>
  <si>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</si>
  <si>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</si>
  <si>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</si>
  <si>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</si>
  <si>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</si>
  <si>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</si>
  <si>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</si>
  <si>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</si>
  <si>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</si>
  <si>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</si>
  <si>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</si>
  <si>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</si>
  <si>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</si>
  <si>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</si>
  <si>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</si>
  <si>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</si>
  <si>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</si>
  <si>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</si>
  <si>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</si>
  <si>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</si>
  <si>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</si>
  <si>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</si>
  <si>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</si>
  <si>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</si>
  <si>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</si>
  <si>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</si>
  <si>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</si>
  <si>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</si>
  <si>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</si>
  <si>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</si>
  <si>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</si>
  <si>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</si>
  <si>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</si>
  <si>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</si>
  <si>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</si>
  <si>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</si>
  <si>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</si>
  <si>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</si>
  <si>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</si>
  <si>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</si>
  <si>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</si>
  <si>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</si>
  <si>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</si>
  <si>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</si>
  <si>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</si>
  <si>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</si>
  <si>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</si>
  <si>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</si>
  <si>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</si>
  <si>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</si>
  <si>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</si>
  <si>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</si>
  <si>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</si>
  <si>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</si>
  <si>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</si>
  <si>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</si>
  <si>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</si>
  <si>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</si>
  <si>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</si>
  <si>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</si>
  <si>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</si>
  <si>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</si>
  <si>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</si>
  <si>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</si>
  <si>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</si>
  <si>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</si>
  <si>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</si>
  <si>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</si>
  <si>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</si>
  <si>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</si>
  <si>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</si>
  <si>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</si>
  <si>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</si>
  <si>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</si>
  <si>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</si>
  <si>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</si>
  <si>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</si>
  <si>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</si>
  <si>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</si>
  <si>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</si>
  <si>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</si>
  <si>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</si>
  <si>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</si>
  <si>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</si>
  <si>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</si>
  <si>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</si>
  <si>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</si>
  <si>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</si>
  <si>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</si>
  <si>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</si>
  <si>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</si>
  <si>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</si>
  <si>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</si>
  <si>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</si>
  <si>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</si>
  <si>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</si>
  <si>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</si>
  <si>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</si>
  <si>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</si>
  <si>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</si>
  <si>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</si>
  <si>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</si>
  <si>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</si>
  <si>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</si>
  <si>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</si>
  <si>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</si>
  <si>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</si>
  <si>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</si>
  <si>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</si>
  <si>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</si>
  <si>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</si>
  <si>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</si>
  <si>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</si>
  <si>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</si>
  <si>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</si>
  <si>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</si>
  <si>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</si>
  <si>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</si>
  <si>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</si>
  <si>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</si>
  <si>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</si>
  <si>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</si>
  <si>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</si>
  <si>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</si>
  <si>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</si>
  <si>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</si>
  <si>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</si>
  <si>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</si>
  <si>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</si>
  <si>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</si>
  <si>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</si>
  <si>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</si>
  <si>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</si>
  <si>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</si>
  <si>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</si>
  <si>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</si>
  <si>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</si>
  <si>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</si>
  <si>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</si>
  <si>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</si>
  <si>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</si>
  <si>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</si>
  <si>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</si>
  <si>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</si>
  <si>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</si>
  <si>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</si>
  <si>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</si>
  <si>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</si>
  <si>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</si>
  <si>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</si>
  <si>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</si>
  <si>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</si>
  <si>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</si>
  <si>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</si>
  <si>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</si>
  <si>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</si>
  <si>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</si>
  <si>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</si>
  <si>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</si>
  <si>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</si>
  <si>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</si>
  <si>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</si>
  <si>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</si>
  <si>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</si>
  <si>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</si>
  <si>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</si>
  <si>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</si>
  <si>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</si>
  <si>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</si>
  <si>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</si>
  <si>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</si>
  <si>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</si>
  <si>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</si>
  <si>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</si>
  <si>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</si>
  <si>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</si>
  <si>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</si>
  <si>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</si>
  <si>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</si>
  <si>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</si>
  <si>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</si>
  <si>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</si>
  <si>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</si>
  <si>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</si>
  <si>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</si>
  <si>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</si>
  <si>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</si>
  <si>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</si>
  <si>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</si>
  <si>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</si>
  <si>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</si>
  <si>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</si>
  <si>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</si>
  <si>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</si>
  <si>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</si>
  <si>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</si>
  <si>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</si>
  <si>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</si>
  <si>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</si>
  <si>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</si>
  <si>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</si>
  <si>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</si>
  <si>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</si>
  <si>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</si>
  <si>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</si>
  <si>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</si>
  <si>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</si>
  <si>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</si>
  <si>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</si>
  <si>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</si>
  <si>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</si>
  <si>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</si>
  <si>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</si>
  <si>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</si>
  <si>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</si>
  <si>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</si>
  <si>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</si>
  <si>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</si>
  <si>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</si>
  <si>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</si>
  <si>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</si>
  <si>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</si>
  <si>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</si>
  <si>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</si>
  <si>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</si>
  <si>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</si>
  <si>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</si>
  <si>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</si>
  <si>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</si>
  <si>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</si>
  <si>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</si>
  <si>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</si>
  <si>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</si>
  <si>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</si>
  <si>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</si>
  <si>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</si>
  <si>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</si>
  <si>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</si>
  <si>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</si>
  <si>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</si>
  <si>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</si>
  <si>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</si>
  <si>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</si>
  <si>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</si>
  <si>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</si>
  <si>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</si>
  <si>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</si>
  <si>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</si>
  <si>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</si>
  <si>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</si>
  <si>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</si>
  <si>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</si>
  <si>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</si>
  <si>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</si>
  <si>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</si>
  <si>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</si>
  <si>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</si>
  <si>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</si>
  <si>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</si>
  <si>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</si>
  <si>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</si>
  <si>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</si>
  <si>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</si>
  <si>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</si>
  <si>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</si>
  <si>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</si>
  <si>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</si>
  <si>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</si>
  <si>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</si>
  <si>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</si>
  <si>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</si>
  <si>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</si>
  <si>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</si>
  <si>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</si>
  <si>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</si>
  <si>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</si>
  <si>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</si>
  <si>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</si>
  <si>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</si>
  <si>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</si>
  <si>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</si>
  <si>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</si>
  <si>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</si>
  <si>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</si>
  <si>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</si>
  <si>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</si>
  <si>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</si>
  <si>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</si>
  <si>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</si>
  <si>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</si>
  <si>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</si>
  <si>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</si>
  <si>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</si>
  <si>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</si>
  <si>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</si>
  <si>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</si>
  <si>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</si>
  <si>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</si>
  <si>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</si>
  <si>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</si>
  <si>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</si>
  <si>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</si>
  <si>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</si>
  <si>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</si>
  <si>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</si>
  <si>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</si>
  <si>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</si>
  <si>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</si>
  <si>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</si>
  <si>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</si>
  <si>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</si>
  <si>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</si>
  <si>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</si>
  <si>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</si>
  <si>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</si>
  <si>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</si>
  <si>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</si>
  <si>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</si>
  <si>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</si>
  <si>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</si>
  <si>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</si>
  <si>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</si>
  <si>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</si>
  <si>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</si>
  <si>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</si>
  <si>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</si>
  <si>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</si>
  <si>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</si>
  <si>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</si>
  <si>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</si>
  <si>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</si>
  <si>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</si>
  <si>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</si>
  <si>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</si>
  <si>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</si>
  <si>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</si>
  <si>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</si>
  <si>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</si>
  <si>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</si>
  <si>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</si>
  <si>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</si>
  <si>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</si>
  <si>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</si>
  <si>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</si>
  <si>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</si>
  <si>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</si>
  <si>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</si>
  <si>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</si>
  <si>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</si>
  <si>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</si>
  <si>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</si>
  <si>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</si>
  <si>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</si>
  <si>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</si>
  <si>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</si>
  <si>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</si>
  <si>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</si>
  <si>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</si>
  <si>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</si>
  <si>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</si>
  <si>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</si>
  <si>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</si>
  <si>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</si>
  <si>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</si>
  <si>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</si>
  <si>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</si>
  <si>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</si>
  <si>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</si>
  <si>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</si>
  <si>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</si>
  <si>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</si>
  <si>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</si>
  <si>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</si>
  <si>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</si>
  <si>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</si>
  <si>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</si>
  <si>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</si>
  <si>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</si>
  <si>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</si>
  <si>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</si>
  <si>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</si>
  <si>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</si>
  <si>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</si>
  <si>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</si>
  <si>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</si>
  <si>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</si>
  <si>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</si>
  <si>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</si>
  <si>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</si>
  <si>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</si>
  <si>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</si>
  <si>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</si>
  <si>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</si>
  <si>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</si>
  <si>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</si>
  <si>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</si>
  <si>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</si>
  <si>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</si>
  <si>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</si>
  <si>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</si>
  <si>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</si>
  <si>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</si>
  <si>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</si>
  <si>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</si>
  <si>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</si>
  <si>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</si>
  <si>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</si>
  <si>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</si>
  <si>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</si>
  <si>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</si>
  <si>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</si>
  <si>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</si>
  <si>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</si>
  <si>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</si>
  <si>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</si>
  <si>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</si>
  <si>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</si>
  <si>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</si>
  <si>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</si>
  <si>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</si>
  <si>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</si>
  <si>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</si>
  <si>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</si>
  <si>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</si>
  <si>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</si>
  <si>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</si>
  <si>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</si>
  <si>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</si>
  <si>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</si>
  <si>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</si>
  <si>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</si>
  <si>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</si>
  <si>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</si>
  <si>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</si>
  <si>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</si>
  <si>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</si>
  <si>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</si>
  <si>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</si>
  <si>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</si>
  <si>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</si>
  <si>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</si>
  <si>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</si>
  <si>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</si>
  <si>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</si>
  <si>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</si>
  <si>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</si>
  <si>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</si>
  <si>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</si>
  <si>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</si>
  <si>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</si>
  <si>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</si>
  <si>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</si>
  <si>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</si>
  <si>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</si>
  <si>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</si>
  <si>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</si>
  <si>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</si>
  <si>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</si>
  <si>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</si>
  <si>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</si>
  <si>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</si>
  <si>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</si>
  <si>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</si>
  <si>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</si>
  <si>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</si>
  <si>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</si>
  <si>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</si>
  <si>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</si>
  <si>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</si>
  <si>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</si>
  <si>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</si>
  <si>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</si>
  <si>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</si>
  <si>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</si>
  <si>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</si>
  <si>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</si>
  <si>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</si>
  <si>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</si>
  <si>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</si>
  <si>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</si>
  <si>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</si>
  <si>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</si>
  <si>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</si>
  <si>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</si>
  <si>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</si>
  <si>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</si>
  <si>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</si>
  <si>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</si>
  <si>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</si>
  <si>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</si>
  <si>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</si>
  <si>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</si>
  <si>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</si>
  <si>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</si>
  <si>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</si>
  <si>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</si>
  <si>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</si>
  <si>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</si>
  <si>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</si>
  <si>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</si>
  <si>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</si>
  <si>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</si>
  <si>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</si>
  <si>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</si>
  <si>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</si>
  <si>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</si>
  <si>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</si>
  <si>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</si>
  <si>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</si>
  <si>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</si>
  <si>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</si>
  <si>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</si>
  <si>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</si>
  <si>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</si>
  <si>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</si>
  <si>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</si>
  <si>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</si>
  <si>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</si>
  <si>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</si>
  <si>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</si>
  <si>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</si>
  <si>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</si>
  <si>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</si>
  <si>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</si>
  <si>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</si>
  <si>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</si>
  <si>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</si>
  <si>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</si>
  <si>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</si>
  <si>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</si>
  <si>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</si>
  <si>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</si>
  <si>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</si>
  <si>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</si>
  <si>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</si>
  <si>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</si>
  <si>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</si>
  <si>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</si>
  <si>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</si>
  <si>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</si>
  <si>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</si>
  <si>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</si>
  <si>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</si>
  <si>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</si>
  <si>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</si>
  <si>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</si>
  <si>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</si>
  <si>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</si>
  <si>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</si>
  <si>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</si>
  <si>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</si>
  <si>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</si>
  <si>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</si>
  <si>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</si>
  <si>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</si>
  <si>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</si>
  <si>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</si>
  <si>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</si>
  <si>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</si>
  <si>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</si>
  <si>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</si>
  <si>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</si>
  <si>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</si>
  <si>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</si>
  <si>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</si>
  <si>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</si>
  <si>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</si>
  <si>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</si>
  <si>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</si>
  <si>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</si>
  <si>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</si>
  <si>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</si>
  <si>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</si>
  <si>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</si>
  <si>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</si>
  <si>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</si>
  <si>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</si>
  <si>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</si>
  <si>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</si>
  <si>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</si>
  <si>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</si>
  <si>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</si>
  <si>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</si>
  <si>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</si>
  <si>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</si>
  <si>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</si>
  <si>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</si>
  <si>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</si>
  <si>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</si>
  <si>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</si>
  <si>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</si>
  <si>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</si>
  <si>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</si>
  <si>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</si>
  <si>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</si>
  <si>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</si>
  <si>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</si>
  <si>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</si>
  <si>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</si>
  <si>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</si>
  <si>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</si>
  <si>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</si>
  <si>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</si>
  <si>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</si>
  <si>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</si>
  <si>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</si>
  <si>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</si>
  <si>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</si>
  <si>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</si>
  <si>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</si>
  <si>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</si>
  <si>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</si>
  <si>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</si>
  <si>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</si>
  <si>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</si>
  <si>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</si>
  <si>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</si>
  <si>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</si>
  <si>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</si>
  <si>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</si>
  <si>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</si>
  <si>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</si>
  <si>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</si>
  <si>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</si>
  <si>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</si>
  <si>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</si>
  <si>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</si>
  <si>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</si>
  <si>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</si>
  <si>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</si>
  <si>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</si>
  <si>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</si>
  <si>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</si>
  <si>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</si>
  <si>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</si>
  <si>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</si>
  <si>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</si>
  <si>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</si>
  <si>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</si>
  <si>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</si>
  <si>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</si>
  <si>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</si>
  <si>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</si>
  <si>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</si>
  <si>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</si>
  <si>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</si>
  <si>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</si>
  <si>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</si>
  <si>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</si>
  <si>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</si>
  <si>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</si>
  <si>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</si>
  <si>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</si>
  <si>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</si>
  <si>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</si>
  <si>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</si>
  <si>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</si>
  <si>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</si>
  <si>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</si>
  <si>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</si>
  <si>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</si>
  <si>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</si>
  <si>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</si>
  <si>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</si>
  <si>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</si>
  <si>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</si>
  <si>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</si>
  <si>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</si>
  <si>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</si>
  <si>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</si>
  <si>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</si>
  <si>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</si>
  <si>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</si>
  <si>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</si>
  <si>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</si>
  <si>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</si>
  <si>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</si>
  <si>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</si>
  <si>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</si>
  <si>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</si>
  <si>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</si>
  <si>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</si>
  <si>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</si>
  <si>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</si>
  <si>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</si>
  <si>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</si>
  <si>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</si>
  <si>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</si>
  <si>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</si>
  <si>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</si>
  <si>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</si>
  <si>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</si>
  <si>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</si>
  <si>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</si>
  <si>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</si>
  <si>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</si>
  <si>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</si>
  <si>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</si>
  <si>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</si>
  <si>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</si>
  <si>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</si>
  <si>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</si>
  <si>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</si>
  <si>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</si>
  <si>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</si>
  <si>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</si>
  <si>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</si>
  <si>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</si>
  <si>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</si>
  <si>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</si>
  <si>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</si>
  <si>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</si>
  <si>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</si>
  <si>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</si>
  <si>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</si>
  <si>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</si>
  <si>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</si>
  <si>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</si>
  <si>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</si>
  <si>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</si>
  <si>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</si>
  <si>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</si>
  <si>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</si>
  <si>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</si>
  <si>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</si>
  <si>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</si>
  <si>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</si>
  <si>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</si>
  <si>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</si>
  <si>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</si>
  <si>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</si>
  <si>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</si>
  <si>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</si>
  <si>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</si>
  <si>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</si>
  <si>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</si>
  <si>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</si>
  <si>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</si>
  <si>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</si>
  <si>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</si>
  <si>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</si>
  <si>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</si>
  <si>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</si>
  <si>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</si>
  <si>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</si>
  <si>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</si>
  <si>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</si>
  <si>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</si>
  <si>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</si>
  <si>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</si>
  <si>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</si>
  <si>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</si>
  <si>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</si>
  <si>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</si>
  <si>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</si>
  <si>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</si>
  <si>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</si>
  <si>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</si>
  <si>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</si>
  <si>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</si>
  <si>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</si>
  <si>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</si>
  <si>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</si>
  <si>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</si>
  <si>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</si>
  <si>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</si>
  <si>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</si>
  <si>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</si>
  <si>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</si>
  <si>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</si>
  <si>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</si>
  <si>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</si>
  <si>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</si>
  <si>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</si>
  <si>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</si>
  <si>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</si>
  <si>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</si>
  <si>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</si>
  <si>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</si>
  <si>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</si>
  <si>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</si>
  <si>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</si>
  <si>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</si>
  <si>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</si>
  <si>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</si>
  <si>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</si>
  <si>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</si>
  <si>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</si>
  <si>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</si>
  <si>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</si>
  <si>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</si>
  <si>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</si>
  <si>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</si>
  <si>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</si>
  <si>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</si>
  <si>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</si>
  <si>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</si>
  <si>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</si>
  <si>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</si>
  <si>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</si>
  <si>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</si>
  <si>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</si>
  <si>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</si>
  <si>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</si>
  <si>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</si>
  <si>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</si>
  <si>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</si>
  <si>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</si>
  <si>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</si>
  <si>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</si>
  <si>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</si>
  <si>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</si>
  <si>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</si>
  <si>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</si>
  <si>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</si>
  <si>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</si>
  <si>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</si>
  <si>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</si>
  <si>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</si>
  <si>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</si>
  <si>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</si>
  <si>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</si>
  <si>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</si>
  <si>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</si>
  <si>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</si>
  <si>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</si>
  <si>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</si>
  <si>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</si>
  <si>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</si>
  <si>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</si>
  <si>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</si>
  <si>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</si>
  <si>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</si>
  <si>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</si>
  <si>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</si>
  <si>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</si>
  <si>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</si>
  <si>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</si>
  <si>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</si>
  <si>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</si>
  <si>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</si>
  <si>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</si>
  <si>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</si>
  <si>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</si>
  <si>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</si>
  <si>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</si>
  <si>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</si>
  <si>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</si>
  <si>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</si>
  <si>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</si>
  <si>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</si>
  <si>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</si>
  <si>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</si>
  <si>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</si>
  <si>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</si>
  <si>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</si>
  <si>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</si>
  <si>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</si>
  <si>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</si>
  <si>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</si>
  <si>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</si>
  <si>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</si>
  <si>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</si>
  <si>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</si>
  <si>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</si>
  <si>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</si>
  <si>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</si>
  <si>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</si>
  <si>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</si>
  <si>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</si>
  <si>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</si>
  <si>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</si>
  <si>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</si>
  <si>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</si>
  <si>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</si>
  <si>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</si>
  <si>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</si>
  <si>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</si>
  <si>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</si>
  <si>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</si>
  <si>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</si>
  <si>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</si>
  <si>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</si>
  <si>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</si>
  <si>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</si>
  <si>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</si>
  <si>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</si>
  <si>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</si>
  <si>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</si>
  <si>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</si>
  <si>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</si>
  <si>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</si>
  <si>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</si>
  <si>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</si>
  <si>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</si>
  <si>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</si>
  <si>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</si>
  <si>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</si>
  <si>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</si>
  <si>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</si>
  <si>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</si>
  <si>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</si>
  <si>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</si>
  <si>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</si>
  <si>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</si>
  <si>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</si>
  <si>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</si>
  <si>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</si>
  <si>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</si>
  <si>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</si>
  <si>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</si>
  <si>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</si>
  <si>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</si>
  <si>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</si>
  <si>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</si>
  <si>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</si>
  <si>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</si>
  <si>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</si>
  <si>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</si>
  <si>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</si>
  <si>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</si>
  <si>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</si>
  <si>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</si>
  <si>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</si>
  <si>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</si>
  <si>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</si>
  <si>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</si>
  <si>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</si>
  <si>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</si>
  <si>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</si>
  <si>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</si>
  <si>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</si>
  <si>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</si>
  <si>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</si>
  <si>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</si>
  <si>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</si>
  <si>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</si>
  <si>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</si>
  <si>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</si>
  <si>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</si>
  <si>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</si>
  <si>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</si>
  <si>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</si>
  <si>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</si>
  <si>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</si>
  <si>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</si>
  <si>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</si>
  <si>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</si>
  <si>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</si>
  <si>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</si>
  <si>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</si>
  <si>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</si>
  <si>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</si>
  <si>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</si>
  <si>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</si>
  <si>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</si>
  <si>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</si>
  <si>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</si>
  <si>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</si>
  <si>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</si>
  <si>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</si>
  <si>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</si>
  <si>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</si>
  <si>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</si>
  <si>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</si>
  <si>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</si>
  <si>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</si>
  <si>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</si>
  <si>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</si>
  <si>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</si>
  <si>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</si>
  <si>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</si>
  <si>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</si>
  <si>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</si>
  <si>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</si>
  <si>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</si>
  <si>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</si>
  <si>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</si>
  <si>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</si>
  <si>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</si>
  <si>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</si>
  <si>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</si>
  <si>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</si>
  <si>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</si>
  <si>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</si>
  <si>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</si>
  <si>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</si>
  <si>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</si>
  <si>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</si>
  <si>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</si>
  <si>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</si>
  <si>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</si>
  <si>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</si>
  <si>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</si>
  <si>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</si>
  <si>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</si>
  <si>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</si>
  <si>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</si>
  <si>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</si>
  <si>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</si>
  <si>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</si>
  <si>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</si>
  <si>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</si>
  <si>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</si>
  <si>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</si>
  <si>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</si>
  <si>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</si>
  <si>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</si>
  <si>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</si>
  <si>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</si>
  <si>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</si>
  <si>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</si>
  <si>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</si>
  <si>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</si>
  <si>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</si>
  <si>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</si>
  <si>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</si>
  <si>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</si>
  <si>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</si>
  <si>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</si>
  <si>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</si>
  <si>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</si>
  <si>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</si>
  <si>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</si>
  <si>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</si>
  <si>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</si>
  <si>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</si>
  <si>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</si>
  <si>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</si>
  <si>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</si>
  <si>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</si>
  <si>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</si>
  <si>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</si>
  <si>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</si>
  <si>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</si>
  <si>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</si>
  <si>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</si>
  <si>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</si>
  <si>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</si>
  <si>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</si>
  <si>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</si>
  <si>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</si>
  <si>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</si>
  <si>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</si>
  <si>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</si>
  <si>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</si>
  <si>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</si>
  <si>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</si>
  <si>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</si>
  <si>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</si>
  <si>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</si>
  <si>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</si>
  <si>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</si>
  <si>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</si>
  <si>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</si>
  <si>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</si>
  <si>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</si>
  <si>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</si>
  <si>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</si>
  <si>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</si>
  <si>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</si>
  <si>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</si>
  <si>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</si>
  <si>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</si>
  <si>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</si>
  <si>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</si>
  <si>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</si>
  <si>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</si>
  <si>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</si>
  <si>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</si>
  <si>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</si>
  <si>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</si>
  <si>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</si>
  <si>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</si>
  <si>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</si>
  <si>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</si>
  <si>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</si>
  <si>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</si>
  <si>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</si>
  <si>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</si>
  <si>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</si>
  <si>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</si>
  <si>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</si>
  <si>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</si>
  <si>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</si>
  <si>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</si>
  <si>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</si>
  <si>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</si>
  <si>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</si>
  <si>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</si>
  <si>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</si>
  <si>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</si>
  <si>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</si>
  <si>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</si>
  <si>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</si>
  <si>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</si>
  <si>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</si>
  <si>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</si>
  <si>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</si>
  <si>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</si>
  <si>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</si>
  <si>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</si>
  <si>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</si>
  <si>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</si>
  <si>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</si>
  <si>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</si>
  <si>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</si>
  <si>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</si>
  <si>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</si>
  <si>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</si>
  <si>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</si>
  <si>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</si>
  <si>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</si>
  <si>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</si>
  <si>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</si>
  <si>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</si>
  <si>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</si>
  <si>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</si>
  <si>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</si>
  <si>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</si>
  <si>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</si>
  <si>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</si>
  <si>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</si>
  <si>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</si>
  <si>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</si>
  <si>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</si>
  <si>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</si>
  <si>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</si>
  <si>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</si>
  <si>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</si>
  <si>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</si>
  <si>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</si>
  <si>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</si>
  <si>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</si>
  <si>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</si>
  <si>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</si>
  <si>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</si>
  <si>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</si>
  <si>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</si>
  <si>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</si>
  <si>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</si>
  <si>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</si>
  <si>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</si>
  <si>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</si>
  <si>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</si>
  <si>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</si>
  <si>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</si>
  <si>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</si>
  <si>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</si>
  <si>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</si>
  <si>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</si>
  <si>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</si>
  <si>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</si>
  <si>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</si>
  <si>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</si>
  <si>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</si>
  <si>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</si>
  <si>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</si>
  <si>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</si>
  <si>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</si>
  <si>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</si>
  <si>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</si>
  <si>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</si>
  <si>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</si>
  <si>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</si>
  <si>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</si>
  <si>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</si>
  <si>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</si>
  <si>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</si>
  <si>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</si>
  <si>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</si>
  <si>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</si>
  <si>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</si>
  <si>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</si>
  <si>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</si>
  <si>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</si>
  <si>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</si>
  <si>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</si>
  <si>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</si>
  <si>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</si>
  <si>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</si>
  <si>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</si>
  <si>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</si>
  <si>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</si>
  <si>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</si>
  <si>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</si>
  <si>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</si>
  <si>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</si>
  <si>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</si>
  <si>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</si>
  <si>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</si>
  <si>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</si>
  <si>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</si>
  <si>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</si>
  <si>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</si>
  <si>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</si>
  <si>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</si>
  <si>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</si>
  <si>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</si>
  <si>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</si>
  <si>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</si>
  <si>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</si>
  <si>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</si>
  <si>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</si>
  <si>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</si>
  <si>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</si>
  <si>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</si>
  <si>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</si>
  <si>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</si>
  <si>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</si>
  <si>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</si>
  <si>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</si>
  <si>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</si>
  <si>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</si>
  <si>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</si>
  <si>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</si>
  <si>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</si>
  <si>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</si>
  <si>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</si>
  <si>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</si>
  <si>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</si>
  <si>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</si>
  <si>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</si>
  <si>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</si>
  <si>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</si>
  <si>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</si>
  <si>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</si>
  <si>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</si>
  <si>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</si>
  <si>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</si>
  <si>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</si>
  <si>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</si>
  <si>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</si>
  <si>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</si>
  <si>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</si>
  <si>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</si>
  <si>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</si>
  <si>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</si>
  <si>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</si>
  <si>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</si>
  <si>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</si>
  <si>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</si>
  <si>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</si>
  <si>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</si>
  <si>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</si>
  <si>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</si>
  <si>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</si>
  <si>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</si>
  <si>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</si>
  <si>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</si>
  <si>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</si>
  <si>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</si>
  <si>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</si>
  <si>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</si>
  <si>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</si>
  <si>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</si>
  <si>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</si>
  <si>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</si>
  <si>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</si>
  <si>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</si>
  <si>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</si>
  <si>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</si>
  <si>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</si>
  <si>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</si>
  <si>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</si>
  <si>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</si>
  <si>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</si>
  <si>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</si>
  <si>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</si>
  <si>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</si>
  <si>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</si>
  <si>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</si>
  <si>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</si>
  <si>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</si>
  <si>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</si>
  <si>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</si>
  <si>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</si>
  <si>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</si>
  <si>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</si>
  <si>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</si>
  <si>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</si>
  <si>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</si>
  <si>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</si>
  <si>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</si>
  <si>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</si>
  <si>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</si>
  <si>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</si>
  <si>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</si>
  <si>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</si>
  <si>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</si>
  <si>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</si>
  <si>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</si>
  <si>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</si>
  <si>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</si>
  <si>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</si>
  <si>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</si>
  <si>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</si>
  <si>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</si>
  <si>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</si>
  <si>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</si>
  <si>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</si>
  <si>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</si>
  <si>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</si>
  <si>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</si>
  <si>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</si>
  <si>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</si>
  <si>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</si>
  <si>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</si>
  <si>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</si>
  <si>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</si>
  <si>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</si>
  <si>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</si>
  <si>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</si>
  <si>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</si>
  <si>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</si>
  <si>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</si>
  <si>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</si>
  <si>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</si>
  <si>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</si>
  <si>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</si>
  <si>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</si>
  <si>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</si>
  <si>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</si>
  <si>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</si>
  <si>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</si>
  <si>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</si>
  <si>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</si>
  <si>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</si>
  <si>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</si>
  <si>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</si>
  <si>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</si>
  <si>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</si>
  <si>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</si>
  <si>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</si>
  <si>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</si>
  <si>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</si>
  <si>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</si>
  <si>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</si>
  <si>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</si>
  <si>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</si>
  <si>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</si>
  <si>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</si>
  <si>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</si>
  <si>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</si>
  <si>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</si>
  <si>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</si>
  <si>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</si>
  <si>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</si>
  <si>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</si>
  <si>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</si>
  <si>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</si>
  <si>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</si>
  <si>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</si>
  <si>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</si>
  <si>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</si>
  <si>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</si>
  <si>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</si>
  <si>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</si>
  <si>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</si>
  <si>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</si>
  <si>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</si>
  <si>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</si>
  <si>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</si>
  <si>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</si>
  <si>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</si>
  <si>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</si>
  <si>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</si>
  <si>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</si>
  <si>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</si>
  <si>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</si>
  <si>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</si>
  <si>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</si>
  <si>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</si>
  <si>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</si>
  <si>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</si>
  <si>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</si>
  <si>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</si>
  <si>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</si>
  <si>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</si>
  <si>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</si>
  <si>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</si>
  <si>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</si>
  <si>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</si>
  <si>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</si>
  <si>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</si>
  <si>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</si>
  <si>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</si>
  <si>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</si>
  <si>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</si>
  <si>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</si>
  <si>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</si>
  <si>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</si>
  <si>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</si>
  <si>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</si>
  <si>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</si>
  <si>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</si>
  <si>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</si>
  <si>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</si>
  <si>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</si>
  <si>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</si>
  <si>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</si>
  <si>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</si>
  <si>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</si>
  <si>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</si>
  <si>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</si>
  <si>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</si>
  <si>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</si>
  <si>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</si>
  <si>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</si>
  <si>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</si>
  <si>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</si>
  <si>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</si>
  <si>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</si>
  <si>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</si>
  <si>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</si>
  <si>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</si>
  <si>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</si>
  <si>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</si>
  <si>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</si>
  <si>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</si>
  <si>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</si>
  <si>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</si>
  <si>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</si>
  <si>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</si>
  <si>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</si>
  <si>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</si>
  <si>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</si>
  <si>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</si>
  <si>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</si>
  <si>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</si>
  <si>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</si>
  <si>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</si>
  <si>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</si>
  <si>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</si>
  <si>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</si>
  <si>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</si>
  <si>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</si>
  <si>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</si>
  <si>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</si>
  <si>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</si>
  <si>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</si>
  <si>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</si>
  <si>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</si>
  <si>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</si>
  <si>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</si>
  <si>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</si>
  <si>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</si>
  <si>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</si>
  <si>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</si>
  <si>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</si>
  <si>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</si>
  <si>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</si>
  <si>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</si>
  <si>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</si>
  <si>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</si>
  <si>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</si>
  <si>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</si>
  <si>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</si>
  <si>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</si>
  <si>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</si>
  <si>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</si>
  <si>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</si>
  <si>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</si>
  <si>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</si>
  <si>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</si>
  <si>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</si>
  <si>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</si>
  <si>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</si>
  <si>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</si>
  <si>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</si>
  <si>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</si>
  <si>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</si>
  <si>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</si>
  <si>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</si>
  <si>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</si>
  <si>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</si>
  <si>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</si>
  <si>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</si>
  <si>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</si>
  <si>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</si>
  <si>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</si>
  <si>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</si>
  <si>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</si>
  <si>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</si>
  <si>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</si>
  <si>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</si>
  <si>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</si>
  <si>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</si>
  <si>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</si>
  <si>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</si>
  <si>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</si>
  <si>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</si>
  <si>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</si>
  <si>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</si>
  <si>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</si>
  <si>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</si>
  <si>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</si>
  <si>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</si>
  <si>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</si>
  <si>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</si>
  <si>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</si>
  <si>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</si>
  <si>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</si>
  <si>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</si>
  <si>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</si>
  <si>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</si>
  <si>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</si>
  <si>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</si>
  <si>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</si>
  <si>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</si>
  <si>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</si>
  <si>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</si>
  <si>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</si>
  <si>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</si>
  <si>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</si>
  <si>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</si>
  <si>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</si>
  <si>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</si>
  <si>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</si>
  <si>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</si>
  <si>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</si>
  <si>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</si>
  <si>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</si>
  <si>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</si>
  <si>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</si>
  <si>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</si>
  <si>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</si>
  <si>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</si>
  <si>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</si>
  <si>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</si>
  <si>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</si>
  <si>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</si>
  <si>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</si>
  <si>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</si>
  <si>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</si>
  <si>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</si>
  <si>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</si>
  <si>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</si>
  <si>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</si>
  <si>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</si>
  <si>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</si>
  <si>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</si>
  <si>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</si>
  <si>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</si>
  <si>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</si>
  <si>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</si>
  <si>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</si>
  <si>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</si>
  <si>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</si>
  <si>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</si>
  <si>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</si>
  <si>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</si>
  <si>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</si>
  <si>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</si>
  <si>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</si>
  <si>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</si>
  <si>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</si>
  <si>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</si>
  <si>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</si>
  <si>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</si>
  <si>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</si>
  <si>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</si>
  <si>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</si>
  <si>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</si>
  <si>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</si>
  <si>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</si>
  <si>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</si>
  <si>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</si>
  <si>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</si>
  <si>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</si>
  <si>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</si>
  <si>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</si>
  <si>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</si>
  <si>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</si>
  <si>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</si>
  <si>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</si>
  <si>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</si>
  <si>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</si>
  <si>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</si>
  <si>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</si>
  <si>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</si>
  <si>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</si>
  <si>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</si>
  <si>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</si>
  <si>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</si>
  <si>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</si>
  <si>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</si>
  <si>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</si>
  <si>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</si>
  <si>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</si>
  <si>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</si>
  <si>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</si>
  <si>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</si>
  <si>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</si>
  <si>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</si>
  <si>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</si>
  <si>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</si>
  <si>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</si>
  <si>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</si>
  <si>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</si>
  <si>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</si>
  <si>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</si>
  <si>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</si>
  <si>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</si>
  <si>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</si>
  <si>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</si>
  <si>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</si>
  <si>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</si>
  <si>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</si>
  <si>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</si>
  <si>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</si>
  <si>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</si>
  <si>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</si>
  <si>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</si>
  <si>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</si>
  <si>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</si>
  <si>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</si>
  <si>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</si>
  <si>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</si>
  <si>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</si>
  <si>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</si>
  <si>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</si>
  <si>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</si>
  <si>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</si>
  <si>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</si>
  <si>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</si>
  <si>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</si>
  <si>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</si>
  <si>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</si>
  <si>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</si>
  <si>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</si>
  <si>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</si>
  <si>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</si>
  <si>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</si>
  <si>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</si>
  <si>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</si>
  <si>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</si>
  <si>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</si>
  <si>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</si>
  <si>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</si>
  <si>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</si>
  <si>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</si>
  <si>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</si>
  <si>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</si>
  <si>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</si>
  <si>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</si>
  <si>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</si>
  <si>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</si>
  <si>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</si>
  <si>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</si>
  <si>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</si>
  <si>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</si>
  <si>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</si>
  <si>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</si>
  <si>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</si>
  <si>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</si>
  <si>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</si>
  <si>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</si>
  <si>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</si>
  <si>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</si>
  <si>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</si>
  <si>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</si>
  <si>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</si>
  <si>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</si>
  <si>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</si>
  <si>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</si>
  <si>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</si>
  <si>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</si>
  <si>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</si>
  <si>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</si>
  <si>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</si>
  <si>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</si>
  <si>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</si>
  <si>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</si>
  <si>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</si>
  <si>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</si>
  <si>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</si>
  <si>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</si>
  <si>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</si>
  <si>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</si>
  <si>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</si>
  <si>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</si>
  <si>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</si>
  <si>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</si>
  <si>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</si>
  <si>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</si>
  <si>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</si>
  <si>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</si>
  <si>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</si>
  <si>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</si>
  <si>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</si>
  <si>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</si>
  <si>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</si>
  <si>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</si>
  <si>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</si>
  <si>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</si>
  <si>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</si>
  <si>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</si>
  <si>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</si>
  <si>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</si>
  <si>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</si>
  <si>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</si>
  <si>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</si>
  <si>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</si>
  <si>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</si>
  <si>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</si>
  <si>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</si>
  <si>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</si>
  <si>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</si>
  <si>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</si>
  <si>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</si>
  <si>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</si>
  <si>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</si>
  <si>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</si>
  <si>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</si>
  <si>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</si>
  <si>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</si>
  <si>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</si>
  <si>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</si>
  <si>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</si>
  <si>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</si>
  <si>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</si>
  <si>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</si>
  <si>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</si>
  <si>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</si>
  <si>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</si>
  <si>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</si>
  <si>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</si>
  <si>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</si>
  <si>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</si>
  <si>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</si>
  <si>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</si>
  <si>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</si>
  <si>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</si>
  <si>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</si>
  <si>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</si>
  <si>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</si>
  <si>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</si>
  <si>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</si>
  <si>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</si>
  <si>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</si>
  <si>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</si>
  <si>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</si>
  <si>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</si>
  <si>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</si>
  <si>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</si>
  <si>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</si>
  <si>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</si>
  <si>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</si>
  <si>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</si>
  <si>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</si>
  <si>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</si>
  <si>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</si>
  <si>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</si>
  <si>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</si>
  <si>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</si>
  <si>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</si>
  <si>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</si>
  <si>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</si>
  <si>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</si>
  <si>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</si>
  <si>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</si>
  <si>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</si>
  <si>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</si>
  <si>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</si>
  <si>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</si>
  <si>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</si>
  <si>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</si>
  <si>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</si>
  <si>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</si>
  <si>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</si>
  <si>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</si>
  <si>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</si>
  <si>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</si>
  <si>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</si>
  <si>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</si>
  <si>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</si>
  <si>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</si>
  <si>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</si>
  <si>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</si>
  <si>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</si>
  <si>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</si>
  <si>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</si>
  <si>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</si>
  <si>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</si>
  <si>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</si>
  <si>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</si>
  <si>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</si>
  <si>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</si>
  <si>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</si>
  <si>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</si>
  <si>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</si>
  <si>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</si>
  <si>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</si>
  <si>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</si>
  <si>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</si>
  <si>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</si>
  <si>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</si>
  <si>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</si>
  <si>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</si>
  <si>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</si>
  <si>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</si>
  <si>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</si>
  <si>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</si>
  <si>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</si>
  <si>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</si>
  <si>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</si>
  <si>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</si>
  <si>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</si>
  <si>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</si>
  <si>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</si>
  <si>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</si>
  <si>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</si>
  <si>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</si>
  <si>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</si>
  <si>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</si>
  <si>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</si>
  <si>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</si>
  <si>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</si>
  <si>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</si>
  <si>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</si>
  <si>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</si>
  <si>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</si>
  <si>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</si>
  <si>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</si>
  <si>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</si>
  <si>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</si>
  <si>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</si>
  <si>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</si>
  <si>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</si>
  <si>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</si>
  <si>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</si>
  <si>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</si>
  <si>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</si>
  <si>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</si>
  <si>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</si>
  <si>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</si>
  <si>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</si>
  <si>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</si>
  <si>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</si>
  <si>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</si>
  <si>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</si>
  <si>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</si>
  <si>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</si>
  <si>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</si>
  <si>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</si>
  <si>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</si>
  <si>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</si>
  <si>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</si>
  <si>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</si>
  <si>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</si>
  <si>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</si>
  <si>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</si>
  <si>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</si>
  <si>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</si>
  <si>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</si>
  <si>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</si>
  <si>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</si>
  <si>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</si>
  <si>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</si>
  <si>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</si>
  <si>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</si>
  <si>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</si>
  <si>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</si>
  <si>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</si>
  <si>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</si>
  <si>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</si>
  <si>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</si>
  <si>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</si>
  <si>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</si>
  <si>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</si>
  <si>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</si>
  <si>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</si>
  <si>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</si>
  <si>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</si>
  <si>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</si>
  <si>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</si>
  <si>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</si>
  <si>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</si>
  <si>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</si>
  <si>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</si>
  <si>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</si>
  <si>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</si>
  <si>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</si>
  <si>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</si>
  <si>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</si>
  <si>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</si>
  <si>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</si>
  <si>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</si>
  <si>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</si>
  <si>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</si>
  <si>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</si>
  <si>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</si>
  <si>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</si>
  <si>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</si>
  <si>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</si>
  <si>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</si>
  <si>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</si>
  <si>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</si>
  <si>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</si>
  <si>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</si>
  <si>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</si>
  <si>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</si>
  <si>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</si>
  <si>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</si>
  <si>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</si>
  <si>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</si>
  <si>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</si>
  <si>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</si>
  <si>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</si>
  <si>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</si>
  <si>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</si>
  <si>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</si>
  <si>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</si>
  <si>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</si>
  <si>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</si>
  <si>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</si>
  <si>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</si>
  <si>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</si>
  <si>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</si>
  <si>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</si>
  <si>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</si>
  <si>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</si>
  <si>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</si>
  <si>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</si>
  <si>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</si>
  <si>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</si>
  <si>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</si>
  <si>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</si>
  <si>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</si>
  <si>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</si>
  <si>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</si>
  <si>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</si>
  <si>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</si>
  <si>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</si>
  <si>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</si>
  <si>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</si>
  <si>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</si>
  <si>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</si>
  <si>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</si>
  <si>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</si>
  <si>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</si>
  <si>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</si>
  <si>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</si>
  <si>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</si>
  <si>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</si>
  <si>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</si>
  <si>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</si>
  <si>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</si>
  <si>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</si>
  <si>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</si>
  <si>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</si>
  <si>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</si>
  <si>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</si>
  <si>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</si>
  <si>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</si>
  <si>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</si>
  <si>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</si>
  <si>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</si>
  <si>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</si>
  <si>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</si>
  <si>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</si>
  <si>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</si>
  <si>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</si>
  <si>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</si>
  <si>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</si>
  <si>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</si>
  <si>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</si>
  <si>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</si>
  <si>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</si>
  <si>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</si>
  <si>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</si>
  <si>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</si>
  <si>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</si>
  <si>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</si>
  <si>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</si>
  <si>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</si>
  <si>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</si>
  <si>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</si>
  <si>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</si>
  <si>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</si>
  <si>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</si>
  <si>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</si>
  <si>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</si>
  <si>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</si>
  <si>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</si>
  <si>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</si>
  <si>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</si>
  <si>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</si>
  <si>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</si>
  <si>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</si>
  <si>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</si>
  <si>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</si>
  <si>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</si>
  <si>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</si>
  <si>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</si>
  <si>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</si>
  <si>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</si>
  <si>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</si>
  <si>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</si>
  <si>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</si>
  <si>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</si>
  <si>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</si>
  <si>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</si>
  <si>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</si>
  <si>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</si>
  <si>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</si>
  <si>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</si>
  <si>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</si>
  <si>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</si>
  <si>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</si>
  <si>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</si>
  <si>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</si>
  <si>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</si>
  <si>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</si>
  <si>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</si>
  <si>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</si>
  <si>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</si>
  <si>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</si>
  <si>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</si>
  <si>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</si>
  <si>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</si>
  <si>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</si>
  <si>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</si>
  <si>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</si>
  <si>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</si>
  <si>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</si>
  <si>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</si>
  <si>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</si>
  <si>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</si>
  <si>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</si>
  <si>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</si>
  <si>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</si>
  <si>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</si>
  <si>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</si>
  <si>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</si>
  <si>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</si>
  <si>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</si>
  <si>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</si>
  <si>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</si>
  <si>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</si>
  <si>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</si>
  <si>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</si>
  <si>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</si>
  <si>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</si>
  <si>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</si>
  <si>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</si>
  <si>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</si>
  <si>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</si>
  <si>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</si>
  <si>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</si>
  <si>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</si>
  <si>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</si>
  <si>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</si>
  <si>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</si>
  <si>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</si>
  <si>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</si>
  <si>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</si>
  <si>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</si>
  <si>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</si>
  <si>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</si>
  <si>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</si>
  <si>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</si>
  <si>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</si>
  <si>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</si>
  <si>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</si>
  <si>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</si>
  <si>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</si>
  <si>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</si>
  <si>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</si>
  <si>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</si>
  <si>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</si>
  <si>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</si>
  <si>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</si>
  <si>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</si>
  <si>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</si>
  <si>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</si>
  <si>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</si>
  <si>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</si>
  <si>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</si>
  <si>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</si>
  <si>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</si>
  <si>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</si>
  <si>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</si>
  <si>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</si>
  <si>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</si>
  <si>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</si>
  <si>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</si>
  <si>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</si>
  <si>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</si>
  <si>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</si>
  <si>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</si>
  <si>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</si>
  <si>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</si>
  <si>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</si>
  <si>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</si>
  <si>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</si>
  <si>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</si>
  <si>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</si>
  <si>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</si>
  <si>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</si>
  <si>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</si>
  <si>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</si>
  <si>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</si>
  <si>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</si>
  <si>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</si>
  <si>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</si>
  <si>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</si>
  <si>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</si>
  <si>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</si>
  <si>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</si>
  <si>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</si>
  <si>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</si>
  <si>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</si>
  <si>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</si>
  <si>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</si>
  <si>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</si>
  <si>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</si>
  <si>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</si>
  <si>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</si>
  <si>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</si>
  <si>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</si>
  <si>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</si>
  <si>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</si>
  <si>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</si>
  <si>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</si>
  <si>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</si>
  <si>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</si>
  <si>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</si>
  <si>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</si>
  <si>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</si>
  <si>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</si>
  <si>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</si>
  <si>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</si>
  <si>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</si>
  <si>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</si>
  <si>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</si>
  <si>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</si>
  <si>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</si>
  <si>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</si>
  <si>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</si>
  <si>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</si>
  <si>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</si>
  <si>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</si>
  <si>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</si>
  <si>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</si>
  <si>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</si>
  <si>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</si>
  <si>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</si>
  <si>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</si>
  <si>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</si>
  <si>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</si>
  <si>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</si>
  <si>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</si>
  <si>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</si>
  <si>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</si>
  <si>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</si>
  <si>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</si>
  <si>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</si>
  <si>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</si>
  <si>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</si>
  <si>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</si>
  <si>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</si>
  <si>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</si>
  <si>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</si>
  <si>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</si>
  <si>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</si>
  <si>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</si>
  <si>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</si>
  <si>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</si>
  <si>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</si>
  <si>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</si>
  <si>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</si>
  <si>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</si>
  <si>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</si>
  <si>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</si>
  <si>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</si>
  <si>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</si>
  <si>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</si>
  <si>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</si>
  <si>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</si>
  <si>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</si>
  <si>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</si>
  <si>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</si>
  <si>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</si>
  <si>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</si>
  <si>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</si>
  <si>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</si>
  <si>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</si>
  <si>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</si>
  <si>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</si>
  <si>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</si>
  <si>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</si>
  <si>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</si>
  <si>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</si>
  <si>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</si>
  <si>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</si>
  <si>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</si>
  <si>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</si>
  <si>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</si>
  <si>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</si>
  <si>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</si>
  <si>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</si>
  <si>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</si>
  <si>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</si>
  <si>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</si>
  <si>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</si>
  <si>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</si>
  <si>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</si>
  <si>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</si>
  <si>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</si>
  <si>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</si>
  <si>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</si>
  <si>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</si>
  <si>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</si>
  <si>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</si>
  <si>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</si>
  <si>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</si>
  <si>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</si>
  <si>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</si>
  <si>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</si>
  <si>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</si>
  <si>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</si>
  <si>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</si>
  <si>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</si>
  <si>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</si>
  <si>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</si>
  <si>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</si>
  <si>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</si>
  <si>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</si>
  <si>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</si>
  <si>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</si>
  <si>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</si>
  <si>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</si>
  <si>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</si>
  <si>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</si>
  <si>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</si>
  <si>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</si>
  <si>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</si>
  <si>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</si>
  <si>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</si>
  <si>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</si>
  <si>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</si>
  <si>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</si>
  <si>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</si>
  <si>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</si>
  <si>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</si>
  <si>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</si>
  <si>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</si>
  <si>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</si>
  <si>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</si>
  <si>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</si>
  <si>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</si>
  <si>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</si>
  <si>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</si>
  <si>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</si>
  <si>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</si>
  <si>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</si>
  <si>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</si>
  <si>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</si>
  <si>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</si>
  <si>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</si>
  <si>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</si>
  <si>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</si>
  <si>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</si>
  <si>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</si>
  <si>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</si>
  <si>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</si>
  <si>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</si>
  <si>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</si>
  <si>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</si>
  <si>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</si>
  <si>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</si>
  <si>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</si>
  <si>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</si>
  <si>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</si>
  <si>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</si>
  <si>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</si>
  <si>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</si>
  <si>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</si>
  <si>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</si>
  <si>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</si>
  <si>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</si>
  <si>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</si>
  <si>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</si>
  <si>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</si>
  <si>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</si>
  <si>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</si>
  <si>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</si>
  <si>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</si>
  <si>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</si>
  <si>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</si>
  <si>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</si>
  <si>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</si>
  <si>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</si>
  <si>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</si>
  <si>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</si>
  <si>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</si>
  <si>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</si>
  <si>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</si>
  <si>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</si>
  <si>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</si>
  <si>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</si>
  <si>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</si>
  <si>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</si>
  <si>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</si>
  <si>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</si>
  <si>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</si>
  <si>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</si>
  <si>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</si>
  <si>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</si>
  <si>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</si>
  <si>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</si>
  <si>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</si>
  <si>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</si>
  <si>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</si>
  <si>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</si>
  <si>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</si>
  <si>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</si>
  <si>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</si>
  <si>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</si>
  <si>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</si>
  <si>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</si>
  <si>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</si>
  <si>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</si>
  <si>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</si>
  <si>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</si>
  <si>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</si>
  <si>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</si>
  <si>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</si>
  <si>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</si>
  <si>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</si>
  <si>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</si>
  <si>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</si>
  <si>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</si>
  <si>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</si>
  <si>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</si>
  <si>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</si>
  <si>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</si>
  <si>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</si>
  <si>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</si>
  <si>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</si>
  <si>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</si>
  <si>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</si>
  <si>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</si>
  <si>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</si>
  <si>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</si>
  <si>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</si>
  <si>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</si>
  <si>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</si>
  <si>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</si>
  <si>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</si>
  <si>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</si>
  <si>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</si>
  <si>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</si>
  <si>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</si>
  <si>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</si>
  <si>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</si>
  <si>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</si>
  <si>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</si>
  <si>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</si>
  <si>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</si>
  <si>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</si>
  <si>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</si>
  <si>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</si>
  <si>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</si>
  <si>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</si>
  <si>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</si>
  <si>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</si>
  <si>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</si>
  <si>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</si>
  <si>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</si>
  <si>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</si>
  <si>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</si>
  <si>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</si>
  <si>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</si>
  <si>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</si>
  <si>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</si>
  <si>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</si>
  <si>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</si>
  <si>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</si>
  <si>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</si>
  <si>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</si>
  <si>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</si>
  <si>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</si>
  <si>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</si>
  <si>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</si>
  <si>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</si>
  <si>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</si>
  <si>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</si>
  <si>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</si>
  <si>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</si>
  <si>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</si>
  <si>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</si>
  <si>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</si>
  <si>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</si>
  <si>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</si>
  <si>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</si>
  <si>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</si>
  <si>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</si>
  <si>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</si>
  <si>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</si>
  <si>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</si>
  <si>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</si>
  <si>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</si>
  <si>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</si>
  <si>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</si>
  <si>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</si>
  <si>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</si>
  <si>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</si>
  <si>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</si>
  <si>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</si>
  <si>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</si>
  <si>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</si>
  <si>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</si>
  <si>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</si>
  <si>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</si>
  <si>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</si>
  <si>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</si>
  <si>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</si>
  <si>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</si>
  <si>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</si>
  <si>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</si>
  <si>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</si>
  <si>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</si>
  <si>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</si>
  <si>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</si>
  <si>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</si>
  <si>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</si>
  <si>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</si>
  <si>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</si>
  <si>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</si>
  <si>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</si>
  <si>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</si>
  <si>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</si>
  <si>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</si>
  <si>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</si>
  <si>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</si>
  <si>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</si>
  <si>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</si>
  <si>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</si>
  <si>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</si>
  <si>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</si>
  <si>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</si>
  <si>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</si>
  <si>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</si>
  <si>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</si>
  <si>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</si>
  <si>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</si>
  <si>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</si>
  <si>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</si>
  <si>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</si>
  <si>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</si>
  <si>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</si>
  <si>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</si>
  <si>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</si>
  <si>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</si>
  <si>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</si>
  <si>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</si>
  <si>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</si>
  <si>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</si>
  <si>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</si>
  <si>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</si>
  <si>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</si>
  <si>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</si>
  <si>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</si>
  <si>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</si>
  <si>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</si>
  <si>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</si>
  <si>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</si>
  <si>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</si>
  <si>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Asbury Carbons dba Asbury Advanced Materials</t>
  </si>
  <si>
    <t>Dylan Belding</t>
  </si>
  <si>
    <t>dbelding@asbury.com</t>
  </si>
  <si>
    <t>908-537-2155</t>
  </si>
  <si>
    <t>Manager, Regulatory Affairs</t>
  </si>
  <si>
    <t>Did not survey</t>
  </si>
  <si>
    <t>We do not disclose this information unless obligated by law.</t>
  </si>
  <si>
    <t>While we don't have a specific responsible minerals sourcing policy, we have other policies that assure responsible sourcing.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</si>
</sst>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1709997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elding@asbury.com" TargetMode="External"/><Relationship Id="rId1" Type="http://schemas.openxmlformats.org/officeDocument/2006/relationships/hyperlink" Target="mailto:dbelding@asbur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E35864D-8494-4AB1-AA51-02D31BA56C87}"/>
    </customSheetView>
    <customSheetView guid="{4BDF1A28-30D5-449D-B20E-D6C97EF9FAE1}" showAutoFilter="1">
      <selection activeCell="C174" sqref="C174"/>
      <pageMargins left="0" right="0" top="0" bottom="0" header="0" footer="0"/>
      <pageSetup paperSize="9" orientation="portrait"/>
      <autoFilter ref="B1:N1" xr:uid="{457154EB-090F-4740-BE3B-44ABFB4658F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030198F-D926-4CB9-89E7-02BDBA04D915}"/>
    </customSheetView>
    <customSheetView guid="{4BDF1A28-30D5-449D-B20E-D6C97EF9FAE1}" showAutoFilter="1">
      <selection activeCell="C1" sqref="C1:D65536"/>
      <pageMargins left="0" right="0" top="0" bottom="0" header="0" footer="0"/>
      <pageSetup orientation="portrait"/>
      <autoFilter ref="B1:C1" xr:uid="{A0C7B8FA-CDD4-4119-97B8-0293C3FD511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54" zoomScaleNormal="100" workbookViewId="0">
      <selection activeCell="E190" sqref="E19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18595</v>
      </c>
      <c r="E12" s="458" t="s">
        <v>18596</v>
      </c>
      <c r="F12" s="459"/>
      <c r="G12" s="370" t="s">
        <v>18110</v>
      </c>
      <c r="H12" s="295"/>
      <c r="I12" s="295"/>
      <c r="J12" s="295"/>
      <c r="K12" s="29"/>
      <c r="L12" s="103"/>
      <c r="P12" s="293" t="str">
        <f>IF(ISBLANK(D12),"",IF(D12="(Delete Cobalt)",IF(ISBLANK(D14),"",D14),D12))</f>
        <v/>
      </c>
      <c r="Q12" s="294" t="str">
        <f>IF(P13="",P12,IF(P12="",P13,IF(P12&gt;P13,P13,P12)))</f>
        <v/>
      </c>
      <c r="R12" s="294" t="str">
        <f>Q12</f>
        <v/>
      </c>
      <c r="S12" s="294" t="str">
        <f t="shared" ref="S12" si="0">IF(R13="",R12,IF(R12="",R13,IF(R12&gt;R13,R13,R12)))</f>
        <v>Graphite</v>
      </c>
      <c r="T12" s="294" t="str">
        <f t="shared" ref="T12" si="1">S12</f>
        <v>Graphite</v>
      </c>
      <c r="U12" s="294" t="str">
        <f t="shared" ref="U12" si="2">IF(T13="",T12,IF(T12="",T13,IF(T12&gt;T13,T13,T12)))</f>
        <v>Graphite</v>
      </c>
      <c r="V12" s="294" t="str">
        <f t="shared" ref="V12" si="3">U12</f>
        <v>Graphite</v>
      </c>
      <c r="W12" s="294" t="str">
        <f t="shared" ref="W12" si="4">IF(V13="",V12,IF(V12="",V13,IF(V12&gt;V13,V13,V12)))</f>
        <v>Graphite</v>
      </c>
      <c r="X12" s="294" t="str">
        <f t="shared" ref="X12" si="5">W12</f>
        <v>Graphite</v>
      </c>
      <c r="Y12" s="294" t="str">
        <f t="shared" ref="Y12" si="6">IF(X13="",X12,IF(X12="",X13,IF(X12&gt;X13,X13,X12)))</f>
        <v>Graphite</v>
      </c>
      <c r="Z12" s="294" t="str">
        <f t="shared" ref="Z12" si="7">Y12</f>
        <v>Graphite</v>
      </c>
      <c r="AA12" s="294" t="str">
        <f>Z12</f>
        <v>Graphite</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18600</v>
      </c>
      <c r="H13" s="296"/>
      <c r="I13" s="296"/>
      <c r="J13" s="296"/>
      <c r="K13" s="29"/>
      <c r="L13" s="103"/>
      <c r="P13" s="293" t="str">
        <f>IF(ISBLANK(E12),"",IF(E12="(Delete Copper)",IF(ISBLANK(E14),"",E14),E12))</f>
        <v/>
      </c>
      <c r="Q13" s="294" t="str">
        <f>IF(P13="",P13,IF(P12="",P12,IF(P12&gt;P13,P12,P13)))</f>
        <v/>
      </c>
      <c r="R13" s="294" t="str">
        <f t="shared" ref="R13:Z13" si="8">IF(Q14="",Q13,IF(Q13="",Q14,IF(Q13&gt;Q14,Q14,Q13)))</f>
        <v>Graphite</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20353</v>
      </c>
      <c r="E22" s="426"/>
      <c r="F22" s="426"/>
      <c r="G22" s="426"/>
      <c r="H22" s="426"/>
      <c r="I22" s="426"/>
      <c r="J22" s="427"/>
      <c r="K22" s="29"/>
      <c r="L22" s="97"/>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Title - Authorizer:</v>
      </c>
      <c r="C23" s="66"/>
      <c r="D23" s="425" t="s">
        <v>20356</v>
      </c>
      <c r="E23" s="426"/>
      <c r="F23" s="426"/>
      <c r="G23" s="426"/>
      <c r="H23" s="426"/>
      <c r="I23" s="426"/>
      <c r="J23" s="427"/>
      <c r="K23" s="29"/>
      <c r="L23" s="97"/>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 - Authorizer (*):</v>
      </c>
      <c r="C24" s="66"/>
      <c r="D24" s="433" t="s">
        <v>20354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46139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Graphite(*)</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
      </c>
      <c r="C31" s="28"/>
      <c r="D31" s="404"/>
      <c r="E31" s="405"/>
      <c r="F31" s="8"/>
      <c r="G31" s="406"/>
      <c r="H31" s="407"/>
      <c r="I31" s="407"/>
      <c r="J31" s="408"/>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Graphite(*)</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Graphite</v>
      </c>
      <c r="T42" s="301" t="str">
        <f>IF(S43="",S42,IF(S42="",S43,IF(S42&gt;S43,S43,S42)))</f>
        <v>Graphite</v>
      </c>
      <c r="U42" s="301" t="str">
        <f>T42</f>
        <v>Graphite</v>
      </c>
      <c r="V42" s="301" t="str">
        <f t="shared" ref="V42" si="39">IF(U43="",U42,IF(U42="",U43,IF(U42&gt;U43,U43,U42)))</f>
        <v>Graphite</v>
      </c>
      <c r="W42" s="301" t="str">
        <f t="shared" ref="W42" si="40">V42</f>
        <v>Graphite</v>
      </c>
      <c r="X42" s="301" t="str">
        <f t="shared" ref="X42" si="41">IF(W43="",W42,IF(W42="",W43,IF(W42&gt;W43,W43,W42)))</f>
        <v>Graphite</v>
      </c>
      <c r="Y42" s="301" t="str">
        <f t="shared" ref="Y42" si="42">X42</f>
        <v>Graphite</v>
      </c>
      <c r="Z42" s="301" t="str">
        <f t="shared" ref="Z42" si="43">IF(Y43="",Y42,IF(Y42="",Y43,IF(Y42&gt;Y43,Y43,Y42)))</f>
        <v>Graphite</v>
      </c>
      <c r="AA42" s="301" t="str">
        <f t="shared" ref="AA42" si="44">Z42</f>
        <v>Graphite</v>
      </c>
      <c r="AB42" s="301" t="str">
        <f t="shared" ref="AB42" si="45">IF(AA43="",AA42,IF(AA42="",AA43,IF(AA42&gt;AA43,AA43,AA42)))</f>
        <v>Graphite</v>
      </c>
      <c r="AC42" s="301" t="str">
        <f t="shared" ref="AC42" si="46">AB42</f>
        <v>Graphite</v>
      </c>
      <c r="AD42" s="2"/>
      <c r="AE42" s="2"/>
      <c r="AF42" s="2"/>
      <c r="AG42" s="2"/>
    </row>
    <row r="43" spans="1:33" ht="22.5">
      <c r="A43" s="34"/>
      <c r="B43" s="298" t="str">
        <f t="shared" si="37"/>
        <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Graphite(*)</v>
      </c>
      <c r="C54" s="6"/>
      <c r="D54" s="404" t="s">
        <v>25</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Graphite(*)</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Graphite(*)</v>
      </c>
      <c r="C78" s="28"/>
      <c r="D78" s="404" t="s">
        <v>20357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Graphite(*)</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Graphite(*)</v>
      </c>
      <c r="C102" s="28"/>
      <c r="D102" s="404" t="s">
        <v>22</v>
      </c>
      <c r="E102" s="405"/>
      <c r="F102" s="41"/>
      <c r="G102" s="406" t="s">
        <v>20358</v>
      </c>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22</v>
      </c>
      <c r="E115" s="405"/>
      <c r="F115" s="49"/>
      <c r="G115" s="406" t="s">
        <v>20359</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Graphite(*)</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22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A7E0F3-FD39-4854-A09F-F4C1BF282100}"/>
    <hyperlink ref="D24" r:id="rId2" xr:uid="{AE6FDD88-A6CC-4A0F-B57E-EE26C2FFC7E8}"/>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Asbury Carbons dba Asbury Advanced Materials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Dylan Belding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dbelding@asbury.com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908-537-2155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Dylan Belding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dbelding@asbury.com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46139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Graphite(*)</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
      </c>
      <c r="B18" s="78">
        <f>Declaration!D31</f>
        <v>0</v>
      </c>
      <c r="C18" s="78" t="str">
        <f t="shared" ca="1" si="3"/>
        <v>Complete</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Graphite(*)</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Graphite(*)</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Graphite(*)</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Graphite(*)</v>
      </c>
      <c r="B61" s="78" t="str">
        <f>Declaration!D78</f>
        <v>Did not survey</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Graphite(*)</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Graphite(*)</v>
      </c>
      <c r="B83" s="78" t="str">
        <f>Declaration!D102</f>
        <v>No</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Graphite(*)</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Graphite</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
      </c>
      <c r="B115" s="78"/>
      <c r="C115" s="135" t="str">
        <f t="shared" ca="1" si="49"/>
        <v>Complete</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5576318-2ea2-4cda-87a0-f2f1d853882b" xsi:nil="true"/>
    <lcf76f155ced4ddcb4097134ff3c332f xmlns="3f1b6833-024a-4919-9320-0177929fd873">
      <Terms xmlns="http://schemas.microsoft.com/office/infopath/2007/PartnerControls"/>
    </lcf76f155ced4ddcb4097134ff3c332f>
    <Supplier xmlns="3f1b6833-024a-4919-9320-0177929fd8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B4C51D1EEA28643AA6C3A11A1C28ED3" ma:contentTypeVersion="19" ma:contentTypeDescription="Ein neues Dokument erstellen." ma:contentTypeScope="" ma:versionID="b5c1b9612f95c10c24d1da3e2999ffa6">
  <xsd:schema xmlns:xsd="http://www.w3.org/2001/XMLSchema" xmlns:xs="http://www.w3.org/2001/XMLSchema" xmlns:p="http://schemas.microsoft.com/office/2006/metadata/properties" xmlns:ns2="3f1b6833-024a-4919-9320-0177929fd873" xmlns:ns3="e5576318-2ea2-4cda-87a0-f2f1d853882b" targetNamespace="http://schemas.microsoft.com/office/2006/metadata/properties" ma:root="true" ma:fieldsID="df869b1c3b67f1d718aad3e0b20a04ef" ns2:_="" ns3:_="">
    <xsd:import namespace="3f1b6833-024a-4919-9320-0177929fd873"/>
    <xsd:import namespace="e5576318-2ea2-4cda-87a0-f2f1d85388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Supplier"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1b6833-024a-4919-9320-0177929fd8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d8d119c8-a43c-4efc-843f-4adb327f5ea3" ma:termSetId="09814cd3-568e-fe90-9814-8d621ff8fb84" ma:anchorId="fba54fb3-c3e1-fe81-a776-ca4b69148c4d" ma:open="true" ma:isKeyword="false">
      <xsd:complexType>
        <xsd:sequence>
          <xsd:element ref="pc:Terms" minOccurs="0" maxOccurs="1"/>
        </xsd:sequence>
      </xsd:complexType>
    </xsd:element>
    <xsd:element name="Supplier" ma:index="21" nillable="true" ma:displayName="Supplier" ma:format="Dropdown" ma:internalName="Supplier">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576318-2ea2-4cda-87a0-f2f1d853882b"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620ea579-1ca3-44c5-a350-ac19f270037a}" ma:internalName="TaxCatchAll" ma:showField="CatchAllData" ma:web="e5576318-2ea2-4cda-87a0-f2f1d85388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e5576318-2ea2-4cda-87a0-f2f1d853882b"/>
    <ds:schemaRef ds:uri="3f1b6833-024a-4919-9320-0177929fd873"/>
  </ds:schemaRefs>
</ds:datastoreItem>
</file>

<file path=customXml/itemProps2.xml><?xml version="1.0" encoding="utf-8"?>
<ds:datastoreItem xmlns:ds="http://schemas.openxmlformats.org/officeDocument/2006/customXml" ds:itemID="{417FFF80-1E1D-4C5C-904F-AF97CE89C9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1b6833-024a-4919-9320-0177929fd873"/>
    <ds:schemaRef ds:uri="e5576318-2ea2-4cda-87a0-f2f1d8538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Dylan Belding</cp:lastModifiedBy>
  <cp:revision/>
  <dcterms:created xsi:type="dcterms:W3CDTF">2010-06-21T21:00:23Z</dcterms:created>
  <dcterms:modified xsi:type="dcterms:W3CDTF">2026-04-27T15:10:09Z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0x0101005B4C51D1EEA28643AA6C3A11A1C28ED3</vt:lpwstr>
  </property>
</Properties>
</file>